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w\Dropbox\DailyNous\"/>
    </mc:Choice>
  </mc:AlternateContent>
  <bookViews>
    <workbookView xWindow="0" yWindow="0" windowWidth="9696" windowHeight="8400"/>
  </bookViews>
  <sheets>
    <sheet name="Sheet1" sheetId="1" r:id="rId1"/>
  </sheets>
  <definedNames>
    <definedName name="_xlnm._FilterDatabase" localSheetId="0" hidden="1">Sheet1!$A$10:$Y$10</definedName>
    <definedName name="_xlnm.Print_Area" localSheetId="0">Sheet1!$A$1:$X$10</definedName>
  </definedNames>
  <calcPr calcId="152511"/>
</workbook>
</file>

<file path=xl/calcChain.xml><?xml version="1.0" encoding="utf-8"?>
<calcChain xmlns="http://schemas.openxmlformats.org/spreadsheetml/2006/main">
  <c r="Y12" i="1" l="1"/>
  <c r="Y50" i="1"/>
  <c r="Y49" i="1"/>
  <c r="Y47" i="1"/>
  <c r="Y48" i="1"/>
  <c r="Y46" i="1"/>
  <c r="Y45" i="1"/>
  <c r="Y41" i="1"/>
  <c r="Y43" i="1"/>
  <c r="Y44" i="1"/>
  <c r="Y30" i="1"/>
  <c r="Y33" i="1"/>
  <c r="Y36" i="1"/>
  <c r="Y28" i="1"/>
  <c r="Y39" i="1"/>
  <c r="Y34" i="1"/>
  <c r="Y42" i="1"/>
  <c r="Y37" i="1"/>
  <c r="Y32" i="1"/>
  <c r="Y40" i="1"/>
  <c r="Y35" i="1"/>
  <c r="Y26" i="1"/>
  <c r="Y29" i="1"/>
  <c r="Y38" i="1"/>
  <c r="Y27" i="1"/>
  <c r="Y20" i="1"/>
  <c r="Y25" i="1"/>
  <c r="Y31" i="1"/>
  <c r="Y23" i="1"/>
  <c r="Y24" i="1"/>
  <c r="Y17" i="1"/>
  <c r="Y21" i="1"/>
  <c r="Y19" i="1"/>
  <c r="Y22" i="1"/>
  <c r="Y16" i="1"/>
  <c r="Y14" i="1"/>
  <c r="Y18" i="1"/>
  <c r="Y13" i="1"/>
  <c r="Y15" i="1"/>
  <c r="Y11" i="1"/>
  <c r="N50" i="1"/>
  <c r="V50" i="1" s="1"/>
  <c r="M50" i="1"/>
  <c r="U50" i="1" s="1"/>
  <c r="L50" i="1"/>
  <c r="T50" i="1" s="1"/>
  <c r="K50" i="1"/>
  <c r="S50" i="1" s="1"/>
  <c r="J50" i="1"/>
  <c r="R50" i="1" s="1"/>
  <c r="N49" i="1"/>
  <c r="V49" i="1" s="1"/>
  <c r="M49" i="1"/>
  <c r="U49" i="1" s="1"/>
  <c r="L49" i="1"/>
  <c r="T49" i="1" s="1"/>
  <c r="K49" i="1"/>
  <c r="S49" i="1" s="1"/>
  <c r="J49" i="1"/>
  <c r="R49" i="1" s="1"/>
  <c r="N47" i="1"/>
  <c r="V47" i="1" s="1"/>
  <c r="M47" i="1"/>
  <c r="U47" i="1" s="1"/>
  <c r="L47" i="1"/>
  <c r="T47" i="1" s="1"/>
  <c r="K47" i="1"/>
  <c r="S47" i="1" s="1"/>
  <c r="J47" i="1"/>
  <c r="R47" i="1" s="1"/>
  <c r="N48" i="1"/>
  <c r="V48" i="1" s="1"/>
  <c r="M48" i="1"/>
  <c r="U48" i="1" s="1"/>
  <c r="L48" i="1"/>
  <c r="T48" i="1" s="1"/>
  <c r="K48" i="1"/>
  <c r="S48" i="1" s="1"/>
  <c r="J48" i="1"/>
  <c r="R48" i="1" s="1"/>
  <c r="N46" i="1"/>
  <c r="V46" i="1" s="1"/>
  <c r="M46" i="1"/>
  <c r="U46" i="1" s="1"/>
  <c r="L46" i="1"/>
  <c r="T46" i="1" s="1"/>
  <c r="K46" i="1"/>
  <c r="S46" i="1" s="1"/>
  <c r="J46" i="1"/>
  <c r="R46" i="1" s="1"/>
  <c r="N45" i="1"/>
  <c r="V45" i="1" s="1"/>
  <c r="M45" i="1"/>
  <c r="U45" i="1" s="1"/>
  <c r="L45" i="1"/>
  <c r="T45" i="1" s="1"/>
  <c r="K45" i="1"/>
  <c r="S45" i="1" s="1"/>
  <c r="J45" i="1"/>
  <c r="R45" i="1" s="1"/>
  <c r="N41" i="1"/>
  <c r="V41" i="1" s="1"/>
  <c r="M41" i="1"/>
  <c r="U41" i="1" s="1"/>
  <c r="L41" i="1"/>
  <c r="T41" i="1" s="1"/>
  <c r="K41" i="1"/>
  <c r="S41" i="1" s="1"/>
  <c r="J41" i="1"/>
  <c r="R41" i="1" s="1"/>
  <c r="N43" i="1"/>
  <c r="V43" i="1" s="1"/>
  <c r="M43" i="1"/>
  <c r="U43" i="1" s="1"/>
  <c r="L43" i="1"/>
  <c r="T43" i="1" s="1"/>
  <c r="K43" i="1"/>
  <c r="S43" i="1" s="1"/>
  <c r="J43" i="1"/>
  <c r="R43" i="1" s="1"/>
  <c r="N44" i="1"/>
  <c r="V44" i="1" s="1"/>
  <c r="M44" i="1"/>
  <c r="U44" i="1" s="1"/>
  <c r="L44" i="1"/>
  <c r="T44" i="1" s="1"/>
  <c r="K44" i="1"/>
  <c r="S44" i="1" s="1"/>
  <c r="J44" i="1"/>
  <c r="R44" i="1" s="1"/>
  <c r="N30" i="1"/>
  <c r="V30" i="1" s="1"/>
  <c r="M30" i="1"/>
  <c r="U30" i="1" s="1"/>
  <c r="L30" i="1"/>
  <c r="T30" i="1" s="1"/>
  <c r="K30" i="1"/>
  <c r="S30" i="1" s="1"/>
  <c r="J30" i="1"/>
  <c r="R30" i="1" s="1"/>
  <c r="N33" i="1"/>
  <c r="V33" i="1" s="1"/>
  <c r="M33" i="1"/>
  <c r="U33" i="1" s="1"/>
  <c r="L33" i="1"/>
  <c r="T33" i="1" s="1"/>
  <c r="K33" i="1"/>
  <c r="S33" i="1" s="1"/>
  <c r="J33" i="1"/>
  <c r="R33" i="1" s="1"/>
  <c r="N36" i="1"/>
  <c r="V36" i="1" s="1"/>
  <c r="M36" i="1"/>
  <c r="U36" i="1" s="1"/>
  <c r="L36" i="1"/>
  <c r="T36" i="1" s="1"/>
  <c r="K36" i="1"/>
  <c r="S36" i="1" s="1"/>
  <c r="J36" i="1"/>
  <c r="R36" i="1" s="1"/>
  <c r="N28" i="1"/>
  <c r="V28" i="1" s="1"/>
  <c r="M28" i="1"/>
  <c r="U28" i="1" s="1"/>
  <c r="L28" i="1"/>
  <c r="T28" i="1" s="1"/>
  <c r="K28" i="1"/>
  <c r="S28" i="1" s="1"/>
  <c r="J28" i="1"/>
  <c r="R28" i="1" s="1"/>
  <c r="N39" i="1"/>
  <c r="V39" i="1" s="1"/>
  <c r="M39" i="1"/>
  <c r="U39" i="1" s="1"/>
  <c r="L39" i="1"/>
  <c r="T39" i="1" s="1"/>
  <c r="K39" i="1"/>
  <c r="S39" i="1" s="1"/>
  <c r="J39" i="1"/>
  <c r="R39" i="1" s="1"/>
  <c r="N34" i="1"/>
  <c r="V34" i="1" s="1"/>
  <c r="M34" i="1"/>
  <c r="U34" i="1" s="1"/>
  <c r="L34" i="1"/>
  <c r="T34" i="1" s="1"/>
  <c r="K34" i="1"/>
  <c r="S34" i="1" s="1"/>
  <c r="J34" i="1"/>
  <c r="R34" i="1" s="1"/>
  <c r="N42" i="1"/>
  <c r="V42" i="1" s="1"/>
  <c r="M42" i="1"/>
  <c r="U42" i="1" s="1"/>
  <c r="L42" i="1"/>
  <c r="T42" i="1" s="1"/>
  <c r="K42" i="1"/>
  <c r="S42" i="1" s="1"/>
  <c r="J42" i="1"/>
  <c r="R42" i="1" s="1"/>
  <c r="N37" i="1"/>
  <c r="V37" i="1" s="1"/>
  <c r="M37" i="1"/>
  <c r="U37" i="1" s="1"/>
  <c r="L37" i="1"/>
  <c r="T37" i="1" s="1"/>
  <c r="K37" i="1"/>
  <c r="S37" i="1" s="1"/>
  <c r="J37" i="1"/>
  <c r="R37" i="1" s="1"/>
  <c r="N32" i="1"/>
  <c r="V32" i="1" s="1"/>
  <c r="M32" i="1"/>
  <c r="U32" i="1" s="1"/>
  <c r="L32" i="1"/>
  <c r="T32" i="1" s="1"/>
  <c r="K32" i="1"/>
  <c r="S32" i="1" s="1"/>
  <c r="J32" i="1"/>
  <c r="R32" i="1" s="1"/>
  <c r="N40" i="1"/>
  <c r="V40" i="1" s="1"/>
  <c r="M40" i="1"/>
  <c r="U40" i="1" s="1"/>
  <c r="L40" i="1"/>
  <c r="T40" i="1" s="1"/>
  <c r="K40" i="1"/>
  <c r="S40" i="1" s="1"/>
  <c r="J40" i="1"/>
  <c r="R40" i="1" s="1"/>
  <c r="N35" i="1"/>
  <c r="V35" i="1" s="1"/>
  <c r="M35" i="1"/>
  <c r="U35" i="1" s="1"/>
  <c r="L35" i="1"/>
  <c r="T35" i="1" s="1"/>
  <c r="K35" i="1"/>
  <c r="S35" i="1" s="1"/>
  <c r="J35" i="1"/>
  <c r="R35" i="1" s="1"/>
  <c r="N26" i="1"/>
  <c r="V26" i="1" s="1"/>
  <c r="M26" i="1"/>
  <c r="U26" i="1" s="1"/>
  <c r="L26" i="1"/>
  <c r="T26" i="1" s="1"/>
  <c r="K26" i="1"/>
  <c r="S26" i="1" s="1"/>
  <c r="J26" i="1"/>
  <c r="R26" i="1" s="1"/>
  <c r="N29" i="1"/>
  <c r="V29" i="1" s="1"/>
  <c r="M29" i="1"/>
  <c r="U29" i="1" s="1"/>
  <c r="L29" i="1"/>
  <c r="T29" i="1" s="1"/>
  <c r="K29" i="1"/>
  <c r="S29" i="1" s="1"/>
  <c r="J29" i="1"/>
  <c r="R29" i="1" s="1"/>
  <c r="N38" i="1"/>
  <c r="V38" i="1" s="1"/>
  <c r="M38" i="1"/>
  <c r="U38" i="1" s="1"/>
  <c r="L38" i="1"/>
  <c r="T38" i="1" s="1"/>
  <c r="K38" i="1"/>
  <c r="S38" i="1" s="1"/>
  <c r="J38" i="1"/>
  <c r="R38" i="1" s="1"/>
  <c r="N27" i="1"/>
  <c r="V27" i="1" s="1"/>
  <c r="M27" i="1"/>
  <c r="U27" i="1" s="1"/>
  <c r="L27" i="1"/>
  <c r="T27" i="1" s="1"/>
  <c r="K27" i="1"/>
  <c r="S27" i="1" s="1"/>
  <c r="J27" i="1"/>
  <c r="R27" i="1" s="1"/>
  <c r="N20" i="1"/>
  <c r="V20" i="1" s="1"/>
  <c r="M20" i="1"/>
  <c r="U20" i="1" s="1"/>
  <c r="L20" i="1"/>
  <c r="T20" i="1" s="1"/>
  <c r="K20" i="1"/>
  <c r="S20" i="1" s="1"/>
  <c r="J20" i="1"/>
  <c r="R20" i="1" s="1"/>
  <c r="N25" i="1"/>
  <c r="V25" i="1" s="1"/>
  <c r="M25" i="1"/>
  <c r="U25" i="1" s="1"/>
  <c r="L25" i="1"/>
  <c r="T25" i="1" s="1"/>
  <c r="K25" i="1"/>
  <c r="S25" i="1" s="1"/>
  <c r="J25" i="1"/>
  <c r="R25" i="1" s="1"/>
  <c r="N31" i="1"/>
  <c r="V31" i="1" s="1"/>
  <c r="M31" i="1"/>
  <c r="U31" i="1" s="1"/>
  <c r="L31" i="1"/>
  <c r="T31" i="1" s="1"/>
  <c r="K31" i="1"/>
  <c r="S31" i="1" s="1"/>
  <c r="J31" i="1"/>
  <c r="R31" i="1" s="1"/>
  <c r="N23" i="1"/>
  <c r="V23" i="1" s="1"/>
  <c r="M23" i="1"/>
  <c r="U23" i="1" s="1"/>
  <c r="L23" i="1"/>
  <c r="T23" i="1" s="1"/>
  <c r="K23" i="1"/>
  <c r="S23" i="1" s="1"/>
  <c r="J23" i="1"/>
  <c r="R23" i="1" s="1"/>
  <c r="N24" i="1"/>
  <c r="V24" i="1" s="1"/>
  <c r="M24" i="1"/>
  <c r="U24" i="1" s="1"/>
  <c r="L24" i="1"/>
  <c r="T24" i="1" s="1"/>
  <c r="K24" i="1"/>
  <c r="S24" i="1" s="1"/>
  <c r="J24" i="1"/>
  <c r="R24" i="1" s="1"/>
  <c r="N12" i="1"/>
  <c r="V12" i="1" s="1"/>
  <c r="M12" i="1"/>
  <c r="U12" i="1" s="1"/>
  <c r="L12" i="1"/>
  <c r="T12" i="1" s="1"/>
  <c r="K12" i="1"/>
  <c r="S12" i="1" s="1"/>
  <c r="J12" i="1"/>
  <c r="R12" i="1" s="1"/>
  <c r="N17" i="1"/>
  <c r="V17" i="1" s="1"/>
  <c r="M17" i="1"/>
  <c r="U17" i="1" s="1"/>
  <c r="L17" i="1"/>
  <c r="T17" i="1" s="1"/>
  <c r="K17" i="1"/>
  <c r="S17" i="1" s="1"/>
  <c r="J17" i="1"/>
  <c r="R17" i="1" s="1"/>
  <c r="N21" i="1"/>
  <c r="V21" i="1" s="1"/>
  <c r="M21" i="1"/>
  <c r="U21" i="1" s="1"/>
  <c r="L21" i="1"/>
  <c r="T21" i="1" s="1"/>
  <c r="K21" i="1"/>
  <c r="S21" i="1" s="1"/>
  <c r="J21" i="1"/>
  <c r="R21" i="1" s="1"/>
  <c r="N19" i="1"/>
  <c r="V19" i="1" s="1"/>
  <c r="M19" i="1"/>
  <c r="U19" i="1" s="1"/>
  <c r="L19" i="1"/>
  <c r="T19" i="1" s="1"/>
  <c r="K19" i="1"/>
  <c r="S19" i="1" s="1"/>
  <c r="J19" i="1"/>
  <c r="R19" i="1" s="1"/>
  <c r="N22" i="1"/>
  <c r="V22" i="1" s="1"/>
  <c r="M22" i="1"/>
  <c r="U22" i="1" s="1"/>
  <c r="L22" i="1"/>
  <c r="T22" i="1" s="1"/>
  <c r="K22" i="1"/>
  <c r="S22" i="1" s="1"/>
  <c r="J22" i="1"/>
  <c r="R22" i="1" s="1"/>
  <c r="N16" i="1"/>
  <c r="V16" i="1" s="1"/>
  <c r="M16" i="1"/>
  <c r="U16" i="1" s="1"/>
  <c r="L16" i="1"/>
  <c r="T16" i="1" s="1"/>
  <c r="K16" i="1"/>
  <c r="S16" i="1" s="1"/>
  <c r="J16" i="1"/>
  <c r="R16" i="1" s="1"/>
  <c r="N14" i="1"/>
  <c r="V14" i="1" s="1"/>
  <c r="M14" i="1"/>
  <c r="U14" i="1" s="1"/>
  <c r="L14" i="1"/>
  <c r="T14" i="1" s="1"/>
  <c r="K14" i="1"/>
  <c r="S14" i="1" s="1"/>
  <c r="J14" i="1"/>
  <c r="R14" i="1" s="1"/>
  <c r="N18" i="1"/>
  <c r="V18" i="1" s="1"/>
  <c r="M18" i="1"/>
  <c r="U18" i="1" s="1"/>
  <c r="L18" i="1"/>
  <c r="T18" i="1" s="1"/>
  <c r="K18" i="1"/>
  <c r="S18" i="1" s="1"/>
  <c r="J18" i="1"/>
  <c r="R18" i="1" s="1"/>
  <c r="N13" i="1"/>
  <c r="V13" i="1" s="1"/>
  <c r="M13" i="1"/>
  <c r="U13" i="1" s="1"/>
  <c r="L13" i="1"/>
  <c r="T13" i="1" s="1"/>
  <c r="K13" i="1"/>
  <c r="S13" i="1" s="1"/>
  <c r="J13" i="1"/>
  <c r="R13" i="1" s="1"/>
  <c r="N15" i="1"/>
  <c r="V15" i="1" s="1"/>
  <c r="M15" i="1"/>
  <c r="U15" i="1" s="1"/>
  <c r="L15" i="1"/>
  <c r="T15" i="1" s="1"/>
  <c r="K15" i="1"/>
  <c r="S15" i="1" s="1"/>
  <c r="J15" i="1"/>
  <c r="R15" i="1" s="1"/>
  <c r="N11" i="1"/>
  <c r="V11" i="1" s="1"/>
  <c r="M11" i="1"/>
  <c r="U11" i="1" s="1"/>
  <c r="L11" i="1"/>
  <c r="T11" i="1" s="1"/>
  <c r="K11" i="1"/>
  <c r="S11" i="1" s="1"/>
  <c r="J11" i="1"/>
  <c r="R11" i="1" s="1"/>
  <c r="X15" i="1" l="1"/>
  <c r="X18" i="1"/>
  <c r="X16" i="1"/>
  <c r="X19" i="1"/>
  <c r="X17" i="1"/>
  <c r="X24" i="1"/>
  <c r="X31" i="1"/>
  <c r="X20" i="1"/>
  <c r="X38" i="1"/>
  <c r="X26" i="1"/>
  <c r="X40" i="1"/>
  <c r="X37" i="1"/>
  <c r="X34" i="1"/>
  <c r="X28" i="1"/>
  <c r="X33" i="1"/>
  <c r="X44" i="1"/>
  <c r="X41" i="1"/>
  <c r="X46" i="1"/>
  <c r="X47" i="1"/>
  <c r="X50" i="1"/>
  <c r="X11" i="1"/>
  <c r="X13" i="1"/>
  <c r="X14" i="1"/>
  <c r="X22" i="1"/>
  <c r="X21" i="1"/>
  <c r="X12" i="1"/>
  <c r="X23" i="1"/>
  <c r="X25" i="1"/>
  <c r="X27" i="1"/>
  <c r="X29" i="1"/>
  <c r="X35" i="1"/>
  <c r="X32" i="1"/>
  <c r="X42" i="1"/>
  <c r="X39" i="1"/>
  <c r="X36" i="1"/>
  <c r="X30" i="1"/>
  <c r="X43" i="1"/>
  <c r="X45" i="1"/>
  <c r="X48" i="1"/>
  <c r="X49" i="1"/>
  <c r="P11" i="1"/>
  <c r="P15" i="1"/>
  <c r="P13" i="1"/>
  <c r="P18" i="1"/>
  <c r="P14" i="1"/>
  <c r="P16" i="1"/>
  <c r="P22" i="1"/>
  <c r="P19" i="1"/>
  <c r="P21" i="1"/>
  <c r="P17" i="1"/>
  <c r="P12" i="1"/>
  <c r="P24" i="1"/>
  <c r="P23" i="1"/>
  <c r="P31" i="1"/>
  <c r="P25" i="1"/>
  <c r="P20" i="1"/>
  <c r="P27" i="1"/>
  <c r="P38" i="1"/>
  <c r="P29" i="1"/>
  <c r="P26" i="1"/>
  <c r="P35" i="1"/>
  <c r="P40" i="1"/>
  <c r="P32" i="1"/>
  <c r="P37" i="1"/>
  <c r="P42" i="1"/>
  <c r="P34" i="1"/>
  <c r="P39" i="1"/>
  <c r="P28" i="1"/>
  <c r="P36" i="1"/>
  <c r="P33" i="1"/>
  <c r="P30" i="1"/>
  <c r="P44" i="1"/>
  <c r="P43" i="1"/>
  <c r="P41" i="1"/>
  <c r="P45" i="1"/>
  <c r="P46" i="1"/>
  <c r="P48" i="1"/>
  <c r="P47" i="1"/>
  <c r="P49" i="1"/>
  <c r="P50" i="1"/>
</calcChain>
</file>

<file path=xl/sharedStrings.xml><?xml version="1.0" encoding="utf-8"?>
<sst xmlns="http://schemas.openxmlformats.org/spreadsheetml/2006/main" count="69" uniqueCount="54">
  <si>
    <t>4*</t>
  </si>
  <si>
    <t>3*</t>
  </si>
  <si>
    <t>2*</t>
  </si>
  <si>
    <t>1*</t>
  </si>
  <si>
    <t>Eligible volume</t>
  </si>
  <si>
    <t>Notional volume attributable to quality levels</t>
  </si>
  <si>
    <t>u/c</t>
  </si>
  <si>
    <t>Quality weightings</t>
  </si>
  <si>
    <t>Total quality-weighted volume for use in funding</t>
  </si>
  <si>
    <t>Quality-weighted volume attributable to quality levels</t>
  </si>
  <si>
    <t>Example: calculation of quality-weighted volume used in the 2014-15 mainstream QR funding method</t>
  </si>
  <si>
    <t>University of Oxford</t>
  </si>
  <si>
    <t>King's College London</t>
  </si>
  <si>
    <t>University of Edinburgh</t>
  </si>
  <si>
    <t>University College London</t>
  </si>
  <si>
    <t>University of St Andrews</t>
  </si>
  <si>
    <t>University of Leeds</t>
  </si>
  <si>
    <t>University of Warwick</t>
  </si>
  <si>
    <t>University of Sheffield</t>
  </si>
  <si>
    <t>London School of Economics and Political Science</t>
  </si>
  <si>
    <t>University of Birmingham</t>
  </si>
  <si>
    <t>University of Bristol</t>
  </si>
  <si>
    <t>University of Durham</t>
  </si>
  <si>
    <t>Birkbeck College</t>
  </si>
  <si>
    <t>University of Essex</t>
  </si>
  <si>
    <t>University of Aberdeen</t>
  </si>
  <si>
    <t>University of York</t>
  </si>
  <si>
    <t>University of Manchester</t>
  </si>
  <si>
    <t>University of Sussex</t>
  </si>
  <si>
    <t>University of Southampton</t>
  </si>
  <si>
    <t>University of Nottingham</t>
  </si>
  <si>
    <t>Cardiff University</t>
  </si>
  <si>
    <t>University of Kent</t>
  </si>
  <si>
    <t>University of Stirling</t>
  </si>
  <si>
    <t>University of Hertfordshire</t>
  </si>
  <si>
    <t>University of Reading</t>
  </si>
  <si>
    <t>Queen's University Belfast</t>
  </si>
  <si>
    <t>University of Liverpool</t>
  </si>
  <si>
    <t>University of East Anglia</t>
  </si>
  <si>
    <t>Kingston University</t>
  </si>
  <si>
    <t>University of Glasgow</t>
  </si>
  <si>
    <t>University of Dundee</t>
  </si>
  <si>
    <t>Keele University</t>
  </si>
  <si>
    <t>University of the West of England, Bristol</t>
  </si>
  <si>
    <t>Open University</t>
  </si>
  <si>
    <t>Manchester Metropolitan University</t>
  </si>
  <si>
    <t>Oxford Brookes University</t>
  </si>
  <si>
    <t>University of Hull</t>
  </si>
  <si>
    <t>St Mary's University, Twickenham</t>
  </si>
  <si>
    <t>University of Cambridge HPS</t>
  </si>
  <si>
    <t>University of Cambridge Phil</t>
  </si>
  <si>
    <t>REF Overall profile</t>
  </si>
  <si>
    <t>(4*x3)+3*</t>
  </si>
  <si>
    <t>FTE Category A staf submitted to the REF2014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</si>
</sst>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5" fillId="0" borderId="9" xfId="0" applyFont="1" applyBorder="1"/>
    <xf numFmtId="1" fontId="0" fillId="0" borderId="9" xfId="0" applyNumberFormat="1" applyBorder="1"/>
    <xf numFmtId="0" fontId="5" fillId="0" borderId="0" xfId="0" applyFont="1" applyAlignment="1">
      <alignment horizontal="right" wrapText="1"/>
    </xf>
    <xf numFmtId="2" fontId="0" fillId="0" borderId="9" xfId="0" applyNumberFormat="1" applyBorder="1"/>
    <xf numFmtId="0" fontId="0" fillId="0" borderId="0" xfId="0" applyBorder="1"/>
    <xf numFmtId="4" fontId="0" fillId="0" borderId="0" xfId="0" applyNumberFormat="1"/>
    <xf numFmtId="4" fontId="5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="90" zoomScaleNormal="90" workbookViewId="0">
      <selection activeCell="Y11" sqref="Y11"/>
    </sheetView>
  </sheetViews>
  <sheetFormatPr defaultRowHeight="13.2" x14ac:dyDescent="0.25"/>
  <cols>
    <col min="1" max="1" width="24.6640625" customWidth="1"/>
    <col min="2" max="6" width="6.88671875" customWidth="1"/>
    <col min="7" max="7" width="3" customWidth="1"/>
    <col min="9" max="9" width="3" customWidth="1"/>
    <col min="10" max="14" width="6.6640625" customWidth="1"/>
    <col min="15" max="15" width="3" customWidth="1"/>
    <col min="16" max="16" width="6.6640625" customWidth="1"/>
    <col min="17" max="17" width="3" customWidth="1"/>
    <col min="18" max="22" width="7.33203125" customWidth="1"/>
    <col min="23" max="23" width="3" customWidth="1"/>
    <col min="24" max="24" width="10.109375" customWidth="1"/>
    <col min="25" max="25" width="11.33203125" style="21" customWidth="1"/>
    <col min="26" max="26" width="12.109375" customWidth="1"/>
  </cols>
  <sheetData>
    <row r="1" spans="1:25" x14ac:dyDescent="0.25">
      <c r="A1" s="23" t="s">
        <v>10</v>
      </c>
      <c r="B1" s="24"/>
      <c r="C1" s="24"/>
      <c r="D1" s="24"/>
      <c r="E1" s="24"/>
      <c r="F1" s="24"/>
      <c r="G1" s="24"/>
      <c r="H1" s="24"/>
      <c r="I1" s="15"/>
      <c r="J1" s="15"/>
    </row>
    <row r="2" spans="1:25" ht="13.8" thickBot="1" x14ac:dyDescent="0.3">
      <c r="A2" s="24"/>
      <c r="B2" s="24"/>
      <c r="C2" s="24"/>
      <c r="D2" s="24"/>
      <c r="E2" s="24"/>
      <c r="F2" s="24"/>
      <c r="G2" s="24"/>
      <c r="H2" s="24"/>
      <c r="I2" s="15"/>
      <c r="J2" s="15"/>
    </row>
    <row r="3" spans="1:25" x14ac:dyDescent="0.25">
      <c r="A3" s="24"/>
      <c r="B3" s="24"/>
      <c r="C3" s="24"/>
      <c r="D3" s="24"/>
      <c r="E3" s="24"/>
      <c r="F3" s="24"/>
      <c r="G3" s="24"/>
      <c r="H3" s="24"/>
      <c r="I3" s="15"/>
      <c r="J3" s="15"/>
      <c r="R3" s="5" t="s">
        <v>7</v>
      </c>
      <c r="S3" s="6"/>
      <c r="T3" s="6"/>
      <c r="U3" s="6"/>
      <c r="V3" s="7"/>
    </row>
    <row r="4" spans="1:25" x14ac:dyDescent="0.25">
      <c r="R4" s="8" t="s">
        <v>0</v>
      </c>
      <c r="S4" s="9" t="s">
        <v>1</v>
      </c>
      <c r="T4" s="9" t="s">
        <v>2</v>
      </c>
      <c r="U4" s="9" t="s">
        <v>3</v>
      </c>
      <c r="V4" s="10" t="s">
        <v>6</v>
      </c>
    </row>
    <row r="5" spans="1:25" ht="13.8" thickBot="1" x14ac:dyDescent="0.3">
      <c r="R5" s="11">
        <v>3</v>
      </c>
      <c r="S5" s="12">
        <v>1</v>
      </c>
      <c r="T5" s="12">
        <v>0</v>
      </c>
      <c r="U5" s="12">
        <v>0</v>
      </c>
      <c r="V5" s="13">
        <v>0</v>
      </c>
    </row>
    <row r="6" spans="1:25" x14ac:dyDescent="0.25">
      <c r="R6" s="20"/>
      <c r="S6" s="20"/>
      <c r="T6" s="20"/>
      <c r="U6" s="20"/>
      <c r="V6" s="20"/>
    </row>
    <row r="7" spans="1:25" x14ac:dyDescent="0.25">
      <c r="A7" s="1"/>
    </row>
    <row r="8" spans="1:25" x14ac:dyDescent="0.25">
      <c r="A8" s="1"/>
    </row>
    <row r="9" spans="1:25" ht="79.2" x14ac:dyDescent="0.25">
      <c r="B9" s="25" t="s">
        <v>51</v>
      </c>
      <c r="C9" s="25"/>
      <c r="D9" s="25"/>
      <c r="E9" s="25"/>
      <c r="F9" s="25"/>
      <c r="H9" s="18" t="s">
        <v>53</v>
      </c>
      <c r="J9" s="25" t="s">
        <v>5</v>
      </c>
      <c r="K9" s="24"/>
      <c r="L9" s="24"/>
      <c r="M9" s="24"/>
      <c r="N9" s="24"/>
      <c r="O9" s="2"/>
      <c r="P9" s="2" t="s">
        <v>4</v>
      </c>
      <c r="R9" s="25" t="s">
        <v>9</v>
      </c>
      <c r="S9" s="24"/>
      <c r="T9" s="24"/>
      <c r="U9" s="24"/>
      <c r="V9" s="24"/>
      <c r="X9" s="3" t="s">
        <v>8</v>
      </c>
      <c r="Y9" s="22" t="s">
        <v>52</v>
      </c>
    </row>
    <row r="10" spans="1:25" x14ac:dyDescent="0.25">
      <c r="B10" s="4" t="s">
        <v>0</v>
      </c>
      <c r="C10" s="4" t="s">
        <v>1</v>
      </c>
      <c r="D10" s="4" t="s">
        <v>2</v>
      </c>
      <c r="E10" s="4" t="s">
        <v>3</v>
      </c>
      <c r="F10" s="4" t="s">
        <v>6</v>
      </c>
      <c r="J10" s="4" t="s">
        <v>0</v>
      </c>
      <c r="K10" s="4" t="s">
        <v>1</v>
      </c>
      <c r="L10" s="4" t="s">
        <v>2</v>
      </c>
      <c r="M10" s="4" t="s">
        <v>3</v>
      </c>
      <c r="N10" s="4" t="s">
        <v>6</v>
      </c>
      <c r="O10" s="4"/>
      <c r="P10" s="4"/>
      <c r="R10" s="4" t="s">
        <v>0</v>
      </c>
      <c r="S10" s="4" t="s">
        <v>1</v>
      </c>
      <c r="T10" s="4" t="s">
        <v>2</v>
      </c>
      <c r="U10" s="4" t="s">
        <v>3</v>
      </c>
      <c r="V10" s="4" t="s">
        <v>6</v>
      </c>
      <c r="W10" s="4"/>
    </row>
    <row r="11" spans="1:25" x14ac:dyDescent="0.25">
      <c r="A11" s="14" t="s">
        <v>11</v>
      </c>
      <c r="B11" s="17">
        <v>51</v>
      </c>
      <c r="C11" s="17">
        <v>31</v>
      </c>
      <c r="D11" s="17">
        <v>16</v>
      </c>
      <c r="E11" s="17">
        <v>2</v>
      </c>
      <c r="F11" s="17">
        <v>0</v>
      </c>
      <c r="H11" s="19">
        <v>71.5</v>
      </c>
      <c r="J11" s="16">
        <f t="shared" ref="J11:J50" si="0">+B11/SUM($B11:$F11)*$H11</f>
        <v>36.465000000000003</v>
      </c>
      <c r="K11" s="16">
        <f t="shared" ref="K11:K50" si="1">+C11/SUM($B11:$F11)*$H11</f>
        <v>22.164999999999999</v>
      </c>
      <c r="L11" s="16">
        <f t="shared" ref="L11:L50" si="2">+D11/SUM($B11:$F11)*$H11</f>
        <v>11.44</v>
      </c>
      <c r="M11" s="16">
        <f t="shared" ref="M11:M50" si="3">+E11/SUM($B11:$F11)*$H11</f>
        <v>1.43</v>
      </c>
      <c r="N11" s="16">
        <f t="shared" ref="N11:N50" si="4">+F11/SUM($B11:$F11)*$H11</f>
        <v>0</v>
      </c>
      <c r="O11" s="16"/>
      <c r="P11" s="16">
        <f t="shared" ref="P11:P50" si="5">SUM(J11:K11)</f>
        <v>58.63</v>
      </c>
      <c r="Q11" s="16"/>
      <c r="R11" s="16">
        <f t="shared" ref="R11:R50" si="6">+J11*R$5</f>
        <v>109.39500000000001</v>
      </c>
      <c r="S11" s="16">
        <f t="shared" ref="S11:S50" si="7">+K11*S$5</f>
        <v>22.164999999999999</v>
      </c>
      <c r="T11" s="16">
        <f t="shared" ref="T11:T50" si="8">+L11*T$5</f>
        <v>0</v>
      </c>
      <c r="U11" s="16">
        <f t="shared" ref="U11:U50" si="9">+M11*U$5</f>
        <v>0</v>
      </c>
      <c r="V11" s="16">
        <f t="shared" ref="V11:V50" si="10">+N11*V$5</f>
        <v>0</v>
      </c>
      <c r="W11" s="16"/>
      <c r="X11" s="16">
        <f t="shared" ref="X11:X50" si="11">SUM(R11:V11)</f>
        <v>131.56</v>
      </c>
      <c r="Y11" s="21">
        <f t="shared" ref="Y11:Y50" si="12">(B11*3)+C11</f>
        <v>184</v>
      </c>
    </row>
    <row r="12" spans="1:25" x14ac:dyDescent="0.25">
      <c r="A12" s="14" t="s">
        <v>20</v>
      </c>
      <c r="B12" s="17">
        <v>49</v>
      </c>
      <c r="C12" s="17">
        <v>34</v>
      </c>
      <c r="D12" s="17">
        <v>15</v>
      </c>
      <c r="E12" s="17">
        <v>2</v>
      </c>
      <c r="F12" s="17">
        <v>0</v>
      </c>
      <c r="H12" s="19">
        <v>14</v>
      </c>
      <c r="J12" s="16">
        <f t="shared" si="0"/>
        <v>6.8599999999999994</v>
      </c>
      <c r="K12" s="16">
        <f t="shared" si="1"/>
        <v>4.7600000000000007</v>
      </c>
      <c r="L12" s="16">
        <f t="shared" si="2"/>
        <v>2.1</v>
      </c>
      <c r="M12" s="16">
        <f t="shared" si="3"/>
        <v>0.28000000000000003</v>
      </c>
      <c r="N12" s="16">
        <f t="shared" si="4"/>
        <v>0</v>
      </c>
      <c r="O12" s="16"/>
      <c r="P12" s="16">
        <f t="shared" si="5"/>
        <v>11.620000000000001</v>
      </c>
      <c r="Q12" s="16"/>
      <c r="R12" s="16">
        <f t="shared" si="6"/>
        <v>20.58</v>
      </c>
      <c r="S12" s="16">
        <f t="shared" si="7"/>
        <v>4.7600000000000007</v>
      </c>
      <c r="T12" s="16">
        <f t="shared" si="8"/>
        <v>0</v>
      </c>
      <c r="U12" s="16">
        <f t="shared" si="9"/>
        <v>0</v>
      </c>
      <c r="V12" s="16">
        <f t="shared" si="10"/>
        <v>0</v>
      </c>
      <c r="W12" s="16"/>
      <c r="X12" s="16">
        <f t="shared" si="11"/>
        <v>25.34</v>
      </c>
      <c r="Y12" s="21">
        <f t="shared" si="12"/>
        <v>181</v>
      </c>
    </row>
    <row r="13" spans="1:25" x14ac:dyDescent="0.25">
      <c r="A13" s="14" t="s">
        <v>12</v>
      </c>
      <c r="B13" s="17">
        <v>44</v>
      </c>
      <c r="C13" s="17">
        <v>36</v>
      </c>
      <c r="D13" s="17">
        <v>19</v>
      </c>
      <c r="E13" s="17">
        <v>1</v>
      </c>
      <c r="F13" s="17">
        <v>0</v>
      </c>
      <c r="H13" s="19">
        <v>24.05</v>
      </c>
      <c r="J13" s="16">
        <f t="shared" si="0"/>
        <v>10.582000000000001</v>
      </c>
      <c r="K13" s="16">
        <f t="shared" si="1"/>
        <v>8.6579999999999995</v>
      </c>
      <c r="L13" s="16">
        <f t="shared" si="2"/>
        <v>4.5695000000000006</v>
      </c>
      <c r="M13" s="16">
        <f t="shared" si="3"/>
        <v>0.24050000000000002</v>
      </c>
      <c r="N13" s="16">
        <f t="shared" si="4"/>
        <v>0</v>
      </c>
      <c r="O13" s="16"/>
      <c r="P13" s="16">
        <f t="shared" si="5"/>
        <v>19.240000000000002</v>
      </c>
      <c r="Q13" s="16"/>
      <c r="R13" s="16">
        <f t="shared" si="6"/>
        <v>31.746000000000002</v>
      </c>
      <c r="S13" s="16">
        <f t="shared" si="7"/>
        <v>8.6579999999999995</v>
      </c>
      <c r="T13" s="16">
        <f t="shared" si="8"/>
        <v>0</v>
      </c>
      <c r="U13" s="16">
        <f t="shared" si="9"/>
        <v>0</v>
      </c>
      <c r="V13" s="16">
        <f t="shared" si="10"/>
        <v>0</v>
      </c>
      <c r="W13" s="16"/>
      <c r="X13" s="16">
        <f t="shared" si="11"/>
        <v>40.404000000000003</v>
      </c>
      <c r="Y13" s="21">
        <f t="shared" si="12"/>
        <v>168</v>
      </c>
    </row>
    <row r="14" spans="1:25" x14ac:dyDescent="0.25">
      <c r="A14" s="14" t="s">
        <v>14</v>
      </c>
      <c r="B14" s="17">
        <v>46</v>
      </c>
      <c r="C14" s="17">
        <v>29</v>
      </c>
      <c r="D14" s="17">
        <v>24</v>
      </c>
      <c r="E14" s="17">
        <v>1</v>
      </c>
      <c r="F14" s="17">
        <v>0</v>
      </c>
      <c r="H14" s="19">
        <v>23.95</v>
      </c>
      <c r="J14" s="16">
        <f t="shared" si="0"/>
        <v>11.016999999999999</v>
      </c>
      <c r="K14" s="16">
        <f t="shared" si="1"/>
        <v>6.9454999999999991</v>
      </c>
      <c r="L14" s="16">
        <f t="shared" si="2"/>
        <v>5.7479999999999993</v>
      </c>
      <c r="M14" s="16">
        <f t="shared" si="3"/>
        <v>0.23949999999999999</v>
      </c>
      <c r="N14" s="16">
        <f t="shared" si="4"/>
        <v>0</v>
      </c>
      <c r="O14" s="16"/>
      <c r="P14" s="16">
        <f t="shared" si="5"/>
        <v>17.962499999999999</v>
      </c>
      <c r="Q14" s="16"/>
      <c r="R14" s="16">
        <f t="shared" si="6"/>
        <v>33.051000000000002</v>
      </c>
      <c r="S14" s="16">
        <f t="shared" si="7"/>
        <v>6.9454999999999991</v>
      </c>
      <c r="T14" s="16">
        <f t="shared" si="8"/>
        <v>0</v>
      </c>
      <c r="U14" s="16">
        <f t="shared" si="9"/>
        <v>0</v>
      </c>
      <c r="V14" s="16">
        <f t="shared" si="10"/>
        <v>0</v>
      </c>
      <c r="W14" s="16"/>
      <c r="X14" s="16">
        <f t="shared" si="11"/>
        <v>39.996499999999997</v>
      </c>
      <c r="Y14" s="21">
        <f t="shared" si="12"/>
        <v>167</v>
      </c>
    </row>
    <row r="15" spans="1:25" x14ac:dyDescent="0.25">
      <c r="A15" s="16" t="s">
        <v>49</v>
      </c>
      <c r="B15" s="17">
        <v>41</v>
      </c>
      <c r="C15" s="17">
        <v>40</v>
      </c>
      <c r="D15" s="17">
        <v>16</v>
      </c>
      <c r="E15" s="17">
        <v>3</v>
      </c>
      <c r="F15" s="17">
        <v>0</v>
      </c>
      <c r="H15" s="19">
        <v>34.96</v>
      </c>
      <c r="J15" s="16">
        <f t="shared" si="0"/>
        <v>14.333599999999999</v>
      </c>
      <c r="K15" s="16">
        <f t="shared" si="1"/>
        <v>13.984000000000002</v>
      </c>
      <c r="L15" s="16">
        <f t="shared" si="2"/>
        <v>5.5936000000000003</v>
      </c>
      <c r="M15" s="16">
        <f t="shared" si="3"/>
        <v>1.0488</v>
      </c>
      <c r="N15" s="16">
        <f t="shared" si="4"/>
        <v>0</v>
      </c>
      <c r="O15" s="16"/>
      <c r="P15" s="16">
        <f t="shared" si="5"/>
        <v>28.317599999999999</v>
      </c>
      <c r="Q15" s="16"/>
      <c r="R15" s="16">
        <f t="shared" si="6"/>
        <v>43.000799999999998</v>
      </c>
      <c r="S15" s="16">
        <f t="shared" si="7"/>
        <v>13.984000000000002</v>
      </c>
      <c r="T15" s="16">
        <f t="shared" si="8"/>
        <v>0</v>
      </c>
      <c r="U15" s="16">
        <f t="shared" si="9"/>
        <v>0</v>
      </c>
      <c r="V15" s="16">
        <f t="shared" si="10"/>
        <v>0</v>
      </c>
      <c r="W15" s="16"/>
      <c r="X15" s="16">
        <f t="shared" si="11"/>
        <v>56.9848</v>
      </c>
      <c r="Y15" s="21">
        <f t="shared" si="12"/>
        <v>163</v>
      </c>
    </row>
    <row r="16" spans="1:25" x14ac:dyDescent="0.25">
      <c r="A16" s="14" t="s">
        <v>15</v>
      </c>
      <c r="B16" s="17">
        <v>39</v>
      </c>
      <c r="C16" s="17">
        <v>44</v>
      </c>
      <c r="D16" s="17">
        <v>16</v>
      </c>
      <c r="E16" s="17">
        <v>1</v>
      </c>
      <c r="F16" s="17">
        <v>0</v>
      </c>
      <c r="H16" s="19">
        <v>22.59</v>
      </c>
      <c r="J16" s="16">
        <f t="shared" si="0"/>
        <v>8.8101000000000003</v>
      </c>
      <c r="K16" s="16">
        <f t="shared" si="1"/>
        <v>9.9396000000000004</v>
      </c>
      <c r="L16" s="16">
        <f t="shared" si="2"/>
        <v>3.6143999999999998</v>
      </c>
      <c r="M16" s="16">
        <f t="shared" si="3"/>
        <v>0.22589999999999999</v>
      </c>
      <c r="N16" s="16">
        <f t="shared" si="4"/>
        <v>0</v>
      </c>
      <c r="O16" s="16"/>
      <c r="P16" s="16">
        <f t="shared" si="5"/>
        <v>18.749700000000001</v>
      </c>
      <c r="Q16" s="16"/>
      <c r="R16" s="16">
        <f t="shared" si="6"/>
        <v>26.430300000000003</v>
      </c>
      <c r="S16" s="16">
        <f t="shared" si="7"/>
        <v>9.9396000000000004</v>
      </c>
      <c r="T16" s="16">
        <f t="shared" si="8"/>
        <v>0</v>
      </c>
      <c r="U16" s="16">
        <f t="shared" si="9"/>
        <v>0</v>
      </c>
      <c r="V16" s="16">
        <f t="shared" si="10"/>
        <v>0</v>
      </c>
      <c r="W16" s="16"/>
      <c r="X16" s="16">
        <f t="shared" si="11"/>
        <v>36.369900000000001</v>
      </c>
      <c r="Y16" s="21">
        <f t="shared" si="12"/>
        <v>161</v>
      </c>
    </row>
    <row r="17" spans="1:25" x14ac:dyDescent="0.25">
      <c r="A17" s="14" t="s">
        <v>19</v>
      </c>
      <c r="B17" s="17">
        <v>38</v>
      </c>
      <c r="C17" s="17">
        <v>45</v>
      </c>
      <c r="D17" s="17">
        <v>17</v>
      </c>
      <c r="E17" s="17">
        <v>0</v>
      </c>
      <c r="F17" s="17">
        <v>0</v>
      </c>
      <c r="H17" s="19">
        <v>16.5</v>
      </c>
      <c r="J17" s="16">
        <f t="shared" si="0"/>
        <v>6.2700000000000005</v>
      </c>
      <c r="K17" s="16">
        <f t="shared" si="1"/>
        <v>7.4249999999999998</v>
      </c>
      <c r="L17" s="16">
        <f t="shared" si="2"/>
        <v>2.8050000000000002</v>
      </c>
      <c r="M17" s="16">
        <f t="shared" si="3"/>
        <v>0</v>
      </c>
      <c r="N17" s="16">
        <f t="shared" si="4"/>
        <v>0</v>
      </c>
      <c r="O17" s="16"/>
      <c r="P17" s="16">
        <f t="shared" si="5"/>
        <v>13.695</v>
      </c>
      <c r="Q17" s="16"/>
      <c r="R17" s="16">
        <f t="shared" si="6"/>
        <v>18.810000000000002</v>
      </c>
      <c r="S17" s="16">
        <f t="shared" si="7"/>
        <v>7.4249999999999998</v>
      </c>
      <c r="T17" s="16">
        <f t="shared" si="8"/>
        <v>0</v>
      </c>
      <c r="U17" s="16">
        <f t="shared" si="9"/>
        <v>0</v>
      </c>
      <c r="V17" s="16">
        <f t="shared" si="10"/>
        <v>0</v>
      </c>
      <c r="W17" s="16"/>
      <c r="X17" s="16">
        <f t="shared" si="11"/>
        <v>26.235000000000003</v>
      </c>
      <c r="Y17" s="21">
        <f t="shared" si="12"/>
        <v>159</v>
      </c>
    </row>
    <row r="18" spans="1:25" x14ac:dyDescent="0.25">
      <c r="A18" s="14" t="s">
        <v>13</v>
      </c>
      <c r="B18" s="17">
        <v>37</v>
      </c>
      <c r="C18" s="17">
        <v>47</v>
      </c>
      <c r="D18" s="17">
        <v>15</v>
      </c>
      <c r="E18" s="17">
        <v>1</v>
      </c>
      <c r="F18" s="17">
        <v>0</v>
      </c>
      <c r="H18" s="19">
        <v>23.6</v>
      </c>
      <c r="J18" s="16">
        <f t="shared" si="0"/>
        <v>8.7320000000000011</v>
      </c>
      <c r="K18" s="16">
        <f t="shared" si="1"/>
        <v>11.092000000000001</v>
      </c>
      <c r="L18" s="16">
        <f t="shared" si="2"/>
        <v>3.54</v>
      </c>
      <c r="M18" s="16">
        <f t="shared" si="3"/>
        <v>0.23600000000000002</v>
      </c>
      <c r="N18" s="16">
        <f t="shared" si="4"/>
        <v>0</v>
      </c>
      <c r="O18" s="16"/>
      <c r="P18" s="16">
        <f t="shared" si="5"/>
        <v>19.824000000000002</v>
      </c>
      <c r="Q18" s="16"/>
      <c r="R18" s="16">
        <f t="shared" si="6"/>
        <v>26.196000000000005</v>
      </c>
      <c r="S18" s="16">
        <f t="shared" si="7"/>
        <v>11.092000000000001</v>
      </c>
      <c r="T18" s="16">
        <f t="shared" si="8"/>
        <v>0</v>
      </c>
      <c r="U18" s="16">
        <f t="shared" si="9"/>
        <v>0</v>
      </c>
      <c r="V18" s="16">
        <f t="shared" si="10"/>
        <v>0</v>
      </c>
      <c r="W18" s="16"/>
      <c r="X18" s="16">
        <f t="shared" si="11"/>
        <v>37.288000000000004</v>
      </c>
      <c r="Y18" s="21">
        <f t="shared" si="12"/>
        <v>158</v>
      </c>
    </row>
    <row r="19" spans="1:25" x14ac:dyDescent="0.25">
      <c r="A19" s="14" t="s">
        <v>17</v>
      </c>
      <c r="B19" s="17">
        <v>34</v>
      </c>
      <c r="C19" s="17">
        <v>56</v>
      </c>
      <c r="D19" s="17">
        <v>9</v>
      </c>
      <c r="E19" s="17">
        <v>0</v>
      </c>
      <c r="F19" s="17">
        <v>1</v>
      </c>
      <c r="H19" s="19">
        <v>19</v>
      </c>
      <c r="J19" s="16">
        <f t="shared" si="0"/>
        <v>6.4600000000000009</v>
      </c>
      <c r="K19" s="16">
        <f t="shared" si="1"/>
        <v>10.64</v>
      </c>
      <c r="L19" s="16">
        <f t="shared" si="2"/>
        <v>1.71</v>
      </c>
      <c r="M19" s="16">
        <f t="shared" si="3"/>
        <v>0</v>
      </c>
      <c r="N19" s="16">
        <f t="shared" si="4"/>
        <v>0.19</v>
      </c>
      <c r="O19" s="16"/>
      <c r="P19" s="16">
        <f t="shared" si="5"/>
        <v>17.100000000000001</v>
      </c>
      <c r="Q19" s="16"/>
      <c r="R19" s="16">
        <f t="shared" si="6"/>
        <v>19.380000000000003</v>
      </c>
      <c r="S19" s="16">
        <f t="shared" si="7"/>
        <v>10.64</v>
      </c>
      <c r="T19" s="16">
        <f t="shared" si="8"/>
        <v>0</v>
      </c>
      <c r="U19" s="16">
        <f t="shared" si="9"/>
        <v>0</v>
      </c>
      <c r="V19" s="16">
        <f t="shared" si="10"/>
        <v>0</v>
      </c>
      <c r="W19" s="16"/>
      <c r="X19" s="16">
        <f t="shared" si="11"/>
        <v>30.020000000000003</v>
      </c>
      <c r="Y19" s="21">
        <f t="shared" si="12"/>
        <v>158</v>
      </c>
    </row>
    <row r="20" spans="1:25" x14ac:dyDescent="0.25">
      <c r="A20" s="14" t="s">
        <v>24</v>
      </c>
      <c r="B20" s="17">
        <v>34</v>
      </c>
      <c r="C20" s="17">
        <v>51</v>
      </c>
      <c r="D20" s="17">
        <v>15</v>
      </c>
      <c r="E20" s="17">
        <v>0</v>
      </c>
      <c r="F20" s="17">
        <v>0</v>
      </c>
      <c r="H20" s="19">
        <v>9.5</v>
      </c>
      <c r="J20" s="16">
        <f t="shared" si="0"/>
        <v>3.2300000000000004</v>
      </c>
      <c r="K20" s="16">
        <f t="shared" si="1"/>
        <v>4.8449999999999998</v>
      </c>
      <c r="L20" s="16">
        <f t="shared" si="2"/>
        <v>1.425</v>
      </c>
      <c r="M20" s="16">
        <f t="shared" si="3"/>
        <v>0</v>
      </c>
      <c r="N20" s="16">
        <f t="shared" si="4"/>
        <v>0</v>
      </c>
      <c r="O20" s="16"/>
      <c r="P20" s="16">
        <f t="shared" si="5"/>
        <v>8.0749999999999993</v>
      </c>
      <c r="Q20" s="16"/>
      <c r="R20" s="16">
        <f t="shared" si="6"/>
        <v>9.6900000000000013</v>
      </c>
      <c r="S20" s="16">
        <f t="shared" si="7"/>
        <v>4.8449999999999998</v>
      </c>
      <c r="T20" s="16">
        <f t="shared" si="8"/>
        <v>0</v>
      </c>
      <c r="U20" s="16">
        <f t="shared" si="9"/>
        <v>0</v>
      </c>
      <c r="V20" s="16">
        <f t="shared" si="10"/>
        <v>0</v>
      </c>
      <c r="W20" s="16"/>
      <c r="X20" s="16">
        <f t="shared" si="11"/>
        <v>14.535</v>
      </c>
      <c r="Y20" s="21">
        <f t="shared" si="12"/>
        <v>153</v>
      </c>
    </row>
    <row r="21" spans="1:25" x14ac:dyDescent="0.25">
      <c r="A21" s="14" t="s">
        <v>18</v>
      </c>
      <c r="B21" s="17">
        <v>33</v>
      </c>
      <c r="C21" s="17">
        <v>52</v>
      </c>
      <c r="D21" s="17">
        <v>15</v>
      </c>
      <c r="E21" s="17">
        <v>0</v>
      </c>
      <c r="F21" s="17">
        <v>0</v>
      </c>
      <c r="H21" s="19">
        <v>19.2</v>
      </c>
      <c r="J21" s="16">
        <f t="shared" si="0"/>
        <v>6.3360000000000003</v>
      </c>
      <c r="K21" s="16">
        <f t="shared" si="1"/>
        <v>9.984</v>
      </c>
      <c r="L21" s="16">
        <f t="shared" si="2"/>
        <v>2.88</v>
      </c>
      <c r="M21" s="16">
        <f t="shared" si="3"/>
        <v>0</v>
      </c>
      <c r="N21" s="16">
        <f t="shared" si="4"/>
        <v>0</v>
      </c>
      <c r="O21" s="16"/>
      <c r="P21" s="16">
        <f t="shared" si="5"/>
        <v>16.32</v>
      </c>
      <c r="Q21" s="16"/>
      <c r="R21" s="16">
        <f t="shared" si="6"/>
        <v>19.008000000000003</v>
      </c>
      <c r="S21" s="16">
        <f t="shared" si="7"/>
        <v>9.984</v>
      </c>
      <c r="T21" s="16">
        <f t="shared" si="8"/>
        <v>0</v>
      </c>
      <c r="U21" s="16">
        <f t="shared" si="9"/>
        <v>0</v>
      </c>
      <c r="V21" s="16">
        <f t="shared" si="10"/>
        <v>0</v>
      </c>
      <c r="W21" s="16"/>
      <c r="X21" s="16">
        <f t="shared" si="11"/>
        <v>28.992000000000004</v>
      </c>
      <c r="Y21" s="21">
        <f t="shared" si="12"/>
        <v>151</v>
      </c>
    </row>
    <row r="22" spans="1:25" x14ac:dyDescent="0.25">
      <c r="A22" s="14" t="s">
        <v>16</v>
      </c>
      <c r="B22" s="17">
        <v>34</v>
      </c>
      <c r="C22" s="17">
        <v>45</v>
      </c>
      <c r="D22" s="17">
        <v>20</v>
      </c>
      <c r="E22" s="17">
        <v>1</v>
      </c>
      <c r="F22" s="17">
        <v>0</v>
      </c>
      <c r="H22" s="19">
        <v>25</v>
      </c>
      <c r="J22" s="16">
        <f t="shared" si="0"/>
        <v>8.5</v>
      </c>
      <c r="K22" s="16">
        <f t="shared" si="1"/>
        <v>11.25</v>
      </c>
      <c r="L22" s="16">
        <f t="shared" si="2"/>
        <v>5</v>
      </c>
      <c r="M22" s="16">
        <f t="shared" si="3"/>
        <v>0.25</v>
      </c>
      <c r="N22" s="16">
        <f t="shared" si="4"/>
        <v>0</v>
      </c>
      <c r="O22" s="16"/>
      <c r="P22" s="16">
        <f t="shared" si="5"/>
        <v>19.75</v>
      </c>
      <c r="Q22" s="16"/>
      <c r="R22" s="16">
        <f t="shared" si="6"/>
        <v>25.5</v>
      </c>
      <c r="S22" s="16">
        <f t="shared" si="7"/>
        <v>11.25</v>
      </c>
      <c r="T22" s="16">
        <f t="shared" si="8"/>
        <v>0</v>
      </c>
      <c r="U22" s="16">
        <f t="shared" si="9"/>
        <v>0</v>
      </c>
      <c r="V22" s="16">
        <f t="shared" si="10"/>
        <v>0</v>
      </c>
      <c r="W22" s="16"/>
      <c r="X22" s="16">
        <f t="shared" si="11"/>
        <v>36.75</v>
      </c>
      <c r="Y22" s="21">
        <f t="shared" si="12"/>
        <v>147</v>
      </c>
    </row>
    <row r="23" spans="1:25" x14ac:dyDescent="0.25">
      <c r="A23" s="14" t="s">
        <v>21</v>
      </c>
      <c r="B23" s="17">
        <v>31</v>
      </c>
      <c r="C23" s="17">
        <v>51</v>
      </c>
      <c r="D23" s="17">
        <v>17</v>
      </c>
      <c r="E23" s="17">
        <v>1</v>
      </c>
      <c r="F23" s="17">
        <v>0</v>
      </c>
      <c r="H23" s="19">
        <v>14.5</v>
      </c>
      <c r="J23" s="16">
        <f t="shared" si="0"/>
        <v>4.4950000000000001</v>
      </c>
      <c r="K23" s="16">
        <f t="shared" si="1"/>
        <v>7.3950000000000005</v>
      </c>
      <c r="L23" s="16">
        <f t="shared" si="2"/>
        <v>2.4650000000000003</v>
      </c>
      <c r="M23" s="16">
        <f t="shared" si="3"/>
        <v>0.14499999999999999</v>
      </c>
      <c r="N23" s="16">
        <f t="shared" si="4"/>
        <v>0</v>
      </c>
      <c r="O23" s="16"/>
      <c r="P23" s="16">
        <f t="shared" si="5"/>
        <v>11.89</v>
      </c>
      <c r="Q23" s="16"/>
      <c r="R23" s="16">
        <f t="shared" si="6"/>
        <v>13.484999999999999</v>
      </c>
      <c r="S23" s="16">
        <f t="shared" si="7"/>
        <v>7.3950000000000005</v>
      </c>
      <c r="T23" s="16">
        <f t="shared" si="8"/>
        <v>0</v>
      </c>
      <c r="U23" s="16">
        <f t="shared" si="9"/>
        <v>0</v>
      </c>
      <c r="V23" s="16">
        <f t="shared" si="10"/>
        <v>0</v>
      </c>
      <c r="W23" s="16"/>
      <c r="X23" s="16">
        <f t="shared" si="11"/>
        <v>20.88</v>
      </c>
      <c r="Y23" s="21">
        <f t="shared" si="12"/>
        <v>144</v>
      </c>
    </row>
    <row r="24" spans="1:25" x14ac:dyDescent="0.25">
      <c r="A24" s="16" t="s">
        <v>50</v>
      </c>
      <c r="B24" s="17">
        <v>30</v>
      </c>
      <c r="C24" s="17">
        <v>49</v>
      </c>
      <c r="D24" s="17">
        <v>18</v>
      </c>
      <c r="E24" s="17">
        <v>3</v>
      </c>
      <c r="F24" s="17">
        <v>0</v>
      </c>
      <c r="H24" s="19">
        <v>18.2</v>
      </c>
      <c r="J24" s="16">
        <f t="shared" si="0"/>
        <v>5.46</v>
      </c>
      <c r="K24" s="16">
        <f t="shared" si="1"/>
        <v>8.9179999999999993</v>
      </c>
      <c r="L24" s="16">
        <f t="shared" si="2"/>
        <v>3.2759999999999998</v>
      </c>
      <c r="M24" s="16">
        <f t="shared" si="3"/>
        <v>0.54599999999999993</v>
      </c>
      <c r="N24" s="16">
        <f t="shared" si="4"/>
        <v>0</v>
      </c>
      <c r="O24" s="16"/>
      <c r="P24" s="16">
        <f t="shared" si="5"/>
        <v>14.378</v>
      </c>
      <c r="Q24" s="16"/>
      <c r="R24" s="16">
        <f t="shared" si="6"/>
        <v>16.38</v>
      </c>
      <c r="S24" s="16">
        <f t="shared" si="7"/>
        <v>8.9179999999999993</v>
      </c>
      <c r="T24" s="16">
        <f t="shared" si="8"/>
        <v>0</v>
      </c>
      <c r="U24" s="16">
        <f t="shared" si="9"/>
        <v>0</v>
      </c>
      <c r="V24" s="16">
        <f t="shared" si="10"/>
        <v>0</v>
      </c>
      <c r="W24" s="16"/>
      <c r="X24" s="16">
        <f t="shared" si="11"/>
        <v>25.297999999999998</v>
      </c>
      <c r="Y24" s="21">
        <f t="shared" si="12"/>
        <v>139</v>
      </c>
    </row>
    <row r="25" spans="1:25" x14ac:dyDescent="0.25">
      <c r="A25" s="14" t="s">
        <v>23</v>
      </c>
      <c r="B25" s="17">
        <v>32</v>
      </c>
      <c r="C25" s="17">
        <v>41</v>
      </c>
      <c r="D25" s="17">
        <v>27</v>
      </c>
      <c r="E25" s="17">
        <v>0</v>
      </c>
      <c r="F25" s="17">
        <v>0</v>
      </c>
      <c r="H25" s="19">
        <v>12.3</v>
      </c>
      <c r="J25" s="16">
        <f t="shared" si="0"/>
        <v>3.9360000000000004</v>
      </c>
      <c r="K25" s="16">
        <f t="shared" si="1"/>
        <v>5.0430000000000001</v>
      </c>
      <c r="L25" s="16">
        <f t="shared" si="2"/>
        <v>3.3210000000000006</v>
      </c>
      <c r="M25" s="16">
        <f t="shared" si="3"/>
        <v>0</v>
      </c>
      <c r="N25" s="16">
        <f t="shared" si="4"/>
        <v>0</v>
      </c>
      <c r="O25" s="16"/>
      <c r="P25" s="16">
        <f t="shared" si="5"/>
        <v>8.979000000000001</v>
      </c>
      <c r="Q25" s="16"/>
      <c r="R25" s="16">
        <f t="shared" si="6"/>
        <v>11.808000000000002</v>
      </c>
      <c r="S25" s="16">
        <f t="shared" si="7"/>
        <v>5.0430000000000001</v>
      </c>
      <c r="T25" s="16">
        <f t="shared" si="8"/>
        <v>0</v>
      </c>
      <c r="U25" s="16">
        <f t="shared" si="9"/>
        <v>0</v>
      </c>
      <c r="V25" s="16">
        <f t="shared" si="10"/>
        <v>0</v>
      </c>
      <c r="W25" s="16"/>
      <c r="X25" s="16">
        <f t="shared" si="11"/>
        <v>16.851000000000003</v>
      </c>
      <c r="Y25" s="21">
        <f t="shared" si="12"/>
        <v>137</v>
      </c>
    </row>
    <row r="26" spans="1:25" x14ac:dyDescent="0.25">
      <c r="A26" s="14" t="s">
        <v>28</v>
      </c>
      <c r="B26" s="17">
        <v>25</v>
      </c>
      <c r="C26" s="17">
        <v>52</v>
      </c>
      <c r="D26" s="17">
        <v>19</v>
      </c>
      <c r="E26" s="17">
        <v>4</v>
      </c>
      <c r="F26" s="17">
        <v>0</v>
      </c>
      <c r="H26" s="19">
        <v>10.5</v>
      </c>
      <c r="J26" s="16">
        <f t="shared" si="0"/>
        <v>2.625</v>
      </c>
      <c r="K26" s="16">
        <f t="shared" si="1"/>
        <v>5.46</v>
      </c>
      <c r="L26" s="16">
        <f t="shared" si="2"/>
        <v>1.9950000000000001</v>
      </c>
      <c r="M26" s="16">
        <f t="shared" si="3"/>
        <v>0.42</v>
      </c>
      <c r="N26" s="16">
        <f t="shared" si="4"/>
        <v>0</v>
      </c>
      <c r="O26" s="16"/>
      <c r="P26" s="16">
        <f t="shared" si="5"/>
        <v>8.0850000000000009</v>
      </c>
      <c r="Q26" s="16"/>
      <c r="R26" s="16">
        <f t="shared" si="6"/>
        <v>7.875</v>
      </c>
      <c r="S26" s="16">
        <f t="shared" si="7"/>
        <v>5.46</v>
      </c>
      <c r="T26" s="16">
        <f t="shared" si="8"/>
        <v>0</v>
      </c>
      <c r="U26" s="16">
        <f t="shared" si="9"/>
        <v>0</v>
      </c>
      <c r="V26" s="16">
        <f t="shared" si="10"/>
        <v>0</v>
      </c>
      <c r="W26" s="16"/>
      <c r="X26" s="16">
        <f t="shared" si="11"/>
        <v>13.335000000000001</v>
      </c>
      <c r="Y26" s="21">
        <f t="shared" si="12"/>
        <v>127</v>
      </c>
    </row>
    <row r="27" spans="1:25" x14ac:dyDescent="0.25">
      <c r="A27" s="14" t="s">
        <v>25</v>
      </c>
      <c r="B27" s="17">
        <v>31</v>
      </c>
      <c r="C27" s="17">
        <v>31</v>
      </c>
      <c r="D27" s="17">
        <v>20</v>
      </c>
      <c r="E27" s="17">
        <v>18</v>
      </c>
      <c r="F27" s="17">
        <v>0</v>
      </c>
      <c r="H27" s="19">
        <v>13.25</v>
      </c>
      <c r="J27" s="16">
        <f t="shared" si="0"/>
        <v>4.1074999999999999</v>
      </c>
      <c r="K27" s="16">
        <f t="shared" si="1"/>
        <v>4.1074999999999999</v>
      </c>
      <c r="L27" s="16">
        <f t="shared" si="2"/>
        <v>2.6500000000000004</v>
      </c>
      <c r="M27" s="16">
        <f t="shared" si="3"/>
        <v>2.3849999999999998</v>
      </c>
      <c r="N27" s="16">
        <f t="shared" si="4"/>
        <v>0</v>
      </c>
      <c r="O27" s="16"/>
      <c r="P27" s="16">
        <f t="shared" si="5"/>
        <v>8.2149999999999999</v>
      </c>
      <c r="Q27" s="16"/>
      <c r="R27" s="16">
        <f t="shared" si="6"/>
        <v>12.3225</v>
      </c>
      <c r="S27" s="16">
        <f t="shared" si="7"/>
        <v>4.1074999999999999</v>
      </c>
      <c r="T27" s="16">
        <f t="shared" si="8"/>
        <v>0</v>
      </c>
      <c r="U27" s="16">
        <f t="shared" si="9"/>
        <v>0</v>
      </c>
      <c r="V27" s="16">
        <f t="shared" si="10"/>
        <v>0</v>
      </c>
      <c r="W27" s="16"/>
      <c r="X27" s="16">
        <f t="shared" si="11"/>
        <v>16.43</v>
      </c>
      <c r="Y27" s="21">
        <f t="shared" si="12"/>
        <v>124</v>
      </c>
    </row>
    <row r="28" spans="1:25" x14ac:dyDescent="0.25">
      <c r="A28" s="14" t="s">
        <v>36</v>
      </c>
      <c r="B28" s="17">
        <v>23</v>
      </c>
      <c r="C28" s="17">
        <v>52</v>
      </c>
      <c r="D28" s="17">
        <v>25</v>
      </c>
      <c r="E28" s="17">
        <v>0</v>
      </c>
      <c r="F28" s="17">
        <v>0</v>
      </c>
      <c r="H28" s="19">
        <v>6</v>
      </c>
      <c r="J28" s="16">
        <f t="shared" si="0"/>
        <v>1.3800000000000001</v>
      </c>
      <c r="K28" s="16">
        <f t="shared" si="1"/>
        <v>3.12</v>
      </c>
      <c r="L28" s="16">
        <f t="shared" si="2"/>
        <v>1.5</v>
      </c>
      <c r="M28" s="16">
        <f t="shared" si="3"/>
        <v>0</v>
      </c>
      <c r="N28" s="16">
        <f t="shared" si="4"/>
        <v>0</v>
      </c>
      <c r="O28" s="16"/>
      <c r="P28" s="16">
        <f t="shared" si="5"/>
        <v>4.5</v>
      </c>
      <c r="Q28" s="16"/>
      <c r="R28" s="16">
        <f t="shared" si="6"/>
        <v>4.1400000000000006</v>
      </c>
      <c r="S28" s="16">
        <f t="shared" si="7"/>
        <v>3.12</v>
      </c>
      <c r="T28" s="16">
        <f t="shared" si="8"/>
        <v>0</v>
      </c>
      <c r="U28" s="16">
        <f t="shared" si="9"/>
        <v>0</v>
      </c>
      <c r="V28" s="16">
        <f t="shared" si="10"/>
        <v>0</v>
      </c>
      <c r="W28" s="16"/>
      <c r="X28" s="16">
        <f t="shared" si="11"/>
        <v>7.2600000000000007</v>
      </c>
      <c r="Y28" s="21">
        <f t="shared" si="12"/>
        <v>121</v>
      </c>
    </row>
    <row r="29" spans="1:25" x14ac:dyDescent="0.25">
      <c r="A29" s="14" t="s">
        <v>27</v>
      </c>
      <c r="B29" s="17">
        <v>20</v>
      </c>
      <c r="C29" s="17">
        <v>53</v>
      </c>
      <c r="D29" s="17">
        <v>23</v>
      </c>
      <c r="E29" s="17">
        <v>1</v>
      </c>
      <c r="F29" s="17">
        <v>3</v>
      </c>
      <c r="H29" s="19">
        <v>12.7</v>
      </c>
      <c r="J29" s="16">
        <f t="shared" si="0"/>
        <v>2.54</v>
      </c>
      <c r="K29" s="16">
        <f t="shared" si="1"/>
        <v>6.7309999999999999</v>
      </c>
      <c r="L29" s="16">
        <f t="shared" si="2"/>
        <v>2.9209999999999998</v>
      </c>
      <c r="M29" s="16">
        <f t="shared" si="3"/>
        <v>0.127</v>
      </c>
      <c r="N29" s="16">
        <f t="shared" si="4"/>
        <v>0.38099999999999995</v>
      </c>
      <c r="O29" s="16"/>
      <c r="P29" s="16">
        <f t="shared" si="5"/>
        <v>9.2710000000000008</v>
      </c>
      <c r="Q29" s="16"/>
      <c r="R29" s="16">
        <f t="shared" si="6"/>
        <v>7.62</v>
      </c>
      <c r="S29" s="16">
        <f t="shared" si="7"/>
        <v>6.7309999999999999</v>
      </c>
      <c r="T29" s="16">
        <f t="shared" si="8"/>
        <v>0</v>
      </c>
      <c r="U29" s="16">
        <f t="shared" si="9"/>
        <v>0</v>
      </c>
      <c r="V29" s="16">
        <f t="shared" si="10"/>
        <v>0</v>
      </c>
      <c r="W29" s="16"/>
      <c r="X29" s="16">
        <f t="shared" si="11"/>
        <v>14.350999999999999</v>
      </c>
      <c r="Y29" s="21">
        <f t="shared" si="12"/>
        <v>113</v>
      </c>
    </row>
    <row r="30" spans="1:25" x14ac:dyDescent="0.25">
      <c r="A30" s="14" t="s">
        <v>39</v>
      </c>
      <c r="B30" s="17">
        <v>24</v>
      </c>
      <c r="C30" s="17">
        <v>39</v>
      </c>
      <c r="D30" s="17">
        <v>31</v>
      </c>
      <c r="E30" s="17">
        <v>6</v>
      </c>
      <c r="F30" s="17">
        <v>0</v>
      </c>
      <c r="H30" s="19">
        <v>6.2</v>
      </c>
      <c r="J30" s="16">
        <f t="shared" si="0"/>
        <v>1.488</v>
      </c>
      <c r="K30" s="16">
        <f t="shared" si="1"/>
        <v>2.4180000000000001</v>
      </c>
      <c r="L30" s="16">
        <f t="shared" si="2"/>
        <v>1.9219999999999999</v>
      </c>
      <c r="M30" s="16">
        <f t="shared" si="3"/>
        <v>0.372</v>
      </c>
      <c r="N30" s="16">
        <f t="shared" si="4"/>
        <v>0</v>
      </c>
      <c r="O30" s="16"/>
      <c r="P30" s="16">
        <f t="shared" si="5"/>
        <v>3.9060000000000001</v>
      </c>
      <c r="Q30" s="16"/>
      <c r="R30" s="16">
        <f t="shared" si="6"/>
        <v>4.4640000000000004</v>
      </c>
      <c r="S30" s="16">
        <f t="shared" si="7"/>
        <v>2.4180000000000001</v>
      </c>
      <c r="T30" s="16">
        <f t="shared" si="8"/>
        <v>0</v>
      </c>
      <c r="U30" s="16">
        <f t="shared" si="9"/>
        <v>0</v>
      </c>
      <c r="V30" s="16">
        <f t="shared" si="10"/>
        <v>0</v>
      </c>
      <c r="W30" s="16"/>
      <c r="X30" s="16">
        <f t="shared" si="11"/>
        <v>6.8820000000000006</v>
      </c>
      <c r="Y30" s="21">
        <f t="shared" si="12"/>
        <v>111</v>
      </c>
    </row>
    <row r="31" spans="1:25" x14ac:dyDescent="0.25">
      <c r="A31" s="14" t="s">
        <v>22</v>
      </c>
      <c r="B31" s="17">
        <v>20</v>
      </c>
      <c r="C31" s="17">
        <v>50</v>
      </c>
      <c r="D31" s="17">
        <v>22</v>
      </c>
      <c r="E31" s="17">
        <v>8</v>
      </c>
      <c r="F31" s="17">
        <v>0</v>
      </c>
      <c r="H31" s="19">
        <v>18.850000000000001</v>
      </c>
      <c r="J31" s="16">
        <f t="shared" si="0"/>
        <v>3.7700000000000005</v>
      </c>
      <c r="K31" s="16">
        <f t="shared" si="1"/>
        <v>9.4250000000000007</v>
      </c>
      <c r="L31" s="16">
        <f t="shared" si="2"/>
        <v>4.1470000000000002</v>
      </c>
      <c r="M31" s="16">
        <f t="shared" si="3"/>
        <v>1.5080000000000002</v>
      </c>
      <c r="N31" s="16">
        <f t="shared" si="4"/>
        <v>0</v>
      </c>
      <c r="O31" s="16"/>
      <c r="P31" s="16">
        <f t="shared" si="5"/>
        <v>13.195</v>
      </c>
      <c r="Q31" s="16"/>
      <c r="R31" s="16">
        <f t="shared" si="6"/>
        <v>11.310000000000002</v>
      </c>
      <c r="S31" s="16">
        <f t="shared" si="7"/>
        <v>9.4250000000000007</v>
      </c>
      <c r="T31" s="16">
        <f t="shared" si="8"/>
        <v>0</v>
      </c>
      <c r="U31" s="16">
        <f t="shared" si="9"/>
        <v>0</v>
      </c>
      <c r="V31" s="16">
        <f t="shared" si="10"/>
        <v>0</v>
      </c>
      <c r="W31" s="16"/>
      <c r="X31" s="16">
        <f t="shared" si="11"/>
        <v>20.735000000000003</v>
      </c>
      <c r="Y31" s="21">
        <f t="shared" si="12"/>
        <v>110</v>
      </c>
    </row>
    <row r="32" spans="1:25" x14ac:dyDescent="0.25">
      <c r="A32" s="14" t="s">
        <v>31</v>
      </c>
      <c r="B32" s="17">
        <v>20</v>
      </c>
      <c r="C32" s="17">
        <v>49</v>
      </c>
      <c r="D32" s="17">
        <v>27</v>
      </c>
      <c r="E32" s="17">
        <v>4</v>
      </c>
      <c r="F32" s="17">
        <v>0</v>
      </c>
      <c r="H32" s="19">
        <v>10</v>
      </c>
      <c r="J32" s="16">
        <f t="shared" si="0"/>
        <v>2</v>
      </c>
      <c r="K32" s="16">
        <f t="shared" si="1"/>
        <v>4.9000000000000004</v>
      </c>
      <c r="L32" s="16">
        <f t="shared" si="2"/>
        <v>2.7</v>
      </c>
      <c r="M32" s="16">
        <f t="shared" si="3"/>
        <v>0.4</v>
      </c>
      <c r="N32" s="16">
        <f t="shared" si="4"/>
        <v>0</v>
      </c>
      <c r="O32" s="16"/>
      <c r="P32" s="16">
        <f t="shared" si="5"/>
        <v>6.9</v>
      </c>
      <c r="Q32" s="16"/>
      <c r="R32" s="16">
        <f t="shared" si="6"/>
        <v>6</v>
      </c>
      <c r="S32" s="16">
        <f t="shared" si="7"/>
        <v>4.9000000000000004</v>
      </c>
      <c r="T32" s="16">
        <f t="shared" si="8"/>
        <v>0</v>
      </c>
      <c r="U32" s="16">
        <f t="shared" si="9"/>
        <v>0</v>
      </c>
      <c r="V32" s="16">
        <f t="shared" si="10"/>
        <v>0</v>
      </c>
      <c r="W32" s="16"/>
      <c r="X32" s="16">
        <f t="shared" si="11"/>
        <v>10.9</v>
      </c>
      <c r="Y32" s="21">
        <f t="shared" si="12"/>
        <v>109</v>
      </c>
    </row>
    <row r="33" spans="1:25" x14ac:dyDescent="0.25">
      <c r="A33" s="14" t="s">
        <v>38</v>
      </c>
      <c r="B33" s="17">
        <v>21</v>
      </c>
      <c r="C33" s="17">
        <v>46</v>
      </c>
      <c r="D33" s="17">
        <v>33</v>
      </c>
      <c r="E33" s="17">
        <v>0</v>
      </c>
      <c r="F33" s="17">
        <v>0</v>
      </c>
      <c r="H33" s="19">
        <v>6.3</v>
      </c>
      <c r="J33" s="16">
        <f t="shared" si="0"/>
        <v>1.323</v>
      </c>
      <c r="K33" s="16">
        <f t="shared" si="1"/>
        <v>2.8980000000000001</v>
      </c>
      <c r="L33" s="16">
        <f t="shared" si="2"/>
        <v>2.0790000000000002</v>
      </c>
      <c r="M33" s="16">
        <f t="shared" si="3"/>
        <v>0</v>
      </c>
      <c r="N33" s="16">
        <f t="shared" si="4"/>
        <v>0</v>
      </c>
      <c r="O33" s="16"/>
      <c r="P33" s="16">
        <f t="shared" si="5"/>
        <v>4.2210000000000001</v>
      </c>
      <c r="Q33" s="16"/>
      <c r="R33" s="16">
        <f t="shared" si="6"/>
        <v>3.9689999999999999</v>
      </c>
      <c r="S33" s="16">
        <f t="shared" si="7"/>
        <v>2.8980000000000001</v>
      </c>
      <c r="T33" s="16">
        <f t="shared" si="8"/>
        <v>0</v>
      </c>
      <c r="U33" s="16">
        <f t="shared" si="9"/>
        <v>0</v>
      </c>
      <c r="V33" s="16">
        <f t="shared" si="10"/>
        <v>0</v>
      </c>
      <c r="W33" s="16"/>
      <c r="X33" s="16">
        <f t="shared" si="11"/>
        <v>6.867</v>
      </c>
      <c r="Y33" s="21">
        <f t="shared" si="12"/>
        <v>109</v>
      </c>
    </row>
    <row r="34" spans="1:25" x14ac:dyDescent="0.25">
      <c r="A34" s="14" t="s">
        <v>34</v>
      </c>
      <c r="B34" s="17">
        <v>19</v>
      </c>
      <c r="C34" s="17">
        <v>47</v>
      </c>
      <c r="D34" s="17">
        <v>27</v>
      </c>
      <c r="E34" s="17">
        <v>7</v>
      </c>
      <c r="F34" s="17">
        <v>0</v>
      </c>
      <c r="H34" s="19">
        <v>9.5</v>
      </c>
      <c r="J34" s="16">
        <f t="shared" si="0"/>
        <v>1.8049999999999999</v>
      </c>
      <c r="K34" s="16">
        <f t="shared" si="1"/>
        <v>4.4649999999999999</v>
      </c>
      <c r="L34" s="16">
        <f t="shared" si="2"/>
        <v>2.5650000000000004</v>
      </c>
      <c r="M34" s="16">
        <f t="shared" si="3"/>
        <v>0.66500000000000004</v>
      </c>
      <c r="N34" s="16">
        <f t="shared" si="4"/>
        <v>0</v>
      </c>
      <c r="O34" s="16"/>
      <c r="P34" s="16">
        <f t="shared" si="5"/>
        <v>6.27</v>
      </c>
      <c r="Q34" s="16"/>
      <c r="R34" s="16">
        <f t="shared" si="6"/>
        <v>5.415</v>
      </c>
      <c r="S34" s="16">
        <f t="shared" si="7"/>
        <v>4.4649999999999999</v>
      </c>
      <c r="T34" s="16">
        <f t="shared" si="8"/>
        <v>0</v>
      </c>
      <c r="U34" s="16">
        <f t="shared" si="9"/>
        <v>0</v>
      </c>
      <c r="V34" s="16">
        <f t="shared" si="10"/>
        <v>0</v>
      </c>
      <c r="W34" s="16"/>
      <c r="X34" s="16">
        <f t="shared" si="11"/>
        <v>9.879999999999999</v>
      </c>
      <c r="Y34" s="21">
        <f t="shared" si="12"/>
        <v>104</v>
      </c>
    </row>
    <row r="35" spans="1:25" x14ac:dyDescent="0.25">
      <c r="A35" s="14" t="s">
        <v>29</v>
      </c>
      <c r="B35" s="17">
        <v>17</v>
      </c>
      <c r="C35" s="17">
        <v>52</v>
      </c>
      <c r="D35" s="17">
        <v>31</v>
      </c>
      <c r="E35" s="17">
        <v>0</v>
      </c>
      <c r="F35" s="17">
        <v>0</v>
      </c>
      <c r="H35" s="19">
        <v>12</v>
      </c>
      <c r="J35" s="16">
        <f t="shared" si="0"/>
        <v>2.04</v>
      </c>
      <c r="K35" s="16">
        <f t="shared" si="1"/>
        <v>6.24</v>
      </c>
      <c r="L35" s="16">
        <f t="shared" si="2"/>
        <v>3.7199999999999998</v>
      </c>
      <c r="M35" s="16">
        <f t="shared" si="3"/>
        <v>0</v>
      </c>
      <c r="N35" s="16">
        <f t="shared" si="4"/>
        <v>0</v>
      </c>
      <c r="O35" s="16"/>
      <c r="P35" s="16">
        <f t="shared" si="5"/>
        <v>8.2800000000000011</v>
      </c>
      <c r="Q35" s="16"/>
      <c r="R35" s="16">
        <f t="shared" si="6"/>
        <v>6.12</v>
      </c>
      <c r="S35" s="16">
        <f t="shared" si="7"/>
        <v>6.24</v>
      </c>
      <c r="T35" s="16">
        <f t="shared" si="8"/>
        <v>0</v>
      </c>
      <c r="U35" s="16">
        <f t="shared" si="9"/>
        <v>0</v>
      </c>
      <c r="V35" s="16">
        <f t="shared" si="10"/>
        <v>0</v>
      </c>
      <c r="W35" s="16"/>
      <c r="X35" s="16">
        <f t="shared" si="11"/>
        <v>12.36</v>
      </c>
      <c r="Y35" s="21">
        <f t="shared" si="12"/>
        <v>103</v>
      </c>
    </row>
    <row r="36" spans="1:25" x14ac:dyDescent="0.25">
      <c r="A36" s="14" t="s">
        <v>37</v>
      </c>
      <c r="B36" s="17">
        <v>17</v>
      </c>
      <c r="C36" s="17">
        <v>45</v>
      </c>
      <c r="D36" s="17">
        <v>38</v>
      </c>
      <c r="E36" s="17">
        <v>0</v>
      </c>
      <c r="F36" s="17">
        <v>0</v>
      </c>
      <c r="H36" s="19">
        <v>8</v>
      </c>
      <c r="J36" s="16">
        <f t="shared" si="0"/>
        <v>1.36</v>
      </c>
      <c r="K36" s="16">
        <f t="shared" si="1"/>
        <v>3.6</v>
      </c>
      <c r="L36" s="16">
        <f t="shared" si="2"/>
        <v>3.04</v>
      </c>
      <c r="M36" s="16">
        <f t="shared" si="3"/>
        <v>0</v>
      </c>
      <c r="N36" s="16">
        <f t="shared" si="4"/>
        <v>0</v>
      </c>
      <c r="O36" s="16"/>
      <c r="P36" s="16">
        <f t="shared" si="5"/>
        <v>4.96</v>
      </c>
      <c r="Q36" s="16"/>
      <c r="R36" s="16">
        <f t="shared" si="6"/>
        <v>4.08</v>
      </c>
      <c r="S36" s="16">
        <f t="shared" si="7"/>
        <v>3.6</v>
      </c>
      <c r="T36" s="16">
        <f t="shared" si="8"/>
        <v>0</v>
      </c>
      <c r="U36" s="16">
        <f t="shared" si="9"/>
        <v>0</v>
      </c>
      <c r="V36" s="16">
        <f t="shared" si="10"/>
        <v>0</v>
      </c>
      <c r="W36" s="16"/>
      <c r="X36" s="16">
        <f t="shared" si="11"/>
        <v>7.68</v>
      </c>
      <c r="Y36" s="21">
        <f t="shared" si="12"/>
        <v>96</v>
      </c>
    </row>
    <row r="37" spans="1:25" x14ac:dyDescent="0.25">
      <c r="A37" s="14" t="s">
        <v>32</v>
      </c>
      <c r="B37" s="17">
        <v>18</v>
      </c>
      <c r="C37" s="17">
        <v>39</v>
      </c>
      <c r="D37" s="17">
        <v>40</v>
      </c>
      <c r="E37" s="17">
        <v>3</v>
      </c>
      <c r="F37" s="17">
        <v>0</v>
      </c>
      <c r="H37" s="19">
        <v>13.2</v>
      </c>
      <c r="J37" s="16">
        <f t="shared" si="0"/>
        <v>2.3759999999999999</v>
      </c>
      <c r="K37" s="16">
        <f t="shared" si="1"/>
        <v>5.1479999999999997</v>
      </c>
      <c r="L37" s="16">
        <f t="shared" si="2"/>
        <v>5.28</v>
      </c>
      <c r="M37" s="16">
        <f t="shared" si="3"/>
        <v>0.39599999999999996</v>
      </c>
      <c r="N37" s="16">
        <f t="shared" si="4"/>
        <v>0</v>
      </c>
      <c r="O37" s="16"/>
      <c r="P37" s="16">
        <f t="shared" si="5"/>
        <v>7.5239999999999991</v>
      </c>
      <c r="Q37" s="16"/>
      <c r="R37" s="16">
        <f t="shared" si="6"/>
        <v>7.1280000000000001</v>
      </c>
      <c r="S37" s="16">
        <f t="shared" si="7"/>
        <v>5.1479999999999997</v>
      </c>
      <c r="T37" s="16">
        <f t="shared" si="8"/>
        <v>0</v>
      </c>
      <c r="U37" s="16">
        <f t="shared" si="9"/>
        <v>0</v>
      </c>
      <c r="V37" s="16">
        <f t="shared" si="10"/>
        <v>0</v>
      </c>
      <c r="W37" s="16"/>
      <c r="X37" s="16">
        <f t="shared" si="11"/>
        <v>12.276</v>
      </c>
      <c r="Y37" s="21">
        <f t="shared" si="12"/>
        <v>93</v>
      </c>
    </row>
    <row r="38" spans="1:25" x14ac:dyDescent="0.25">
      <c r="A38" s="14" t="s">
        <v>26</v>
      </c>
      <c r="B38" s="17">
        <v>14</v>
      </c>
      <c r="C38" s="17">
        <v>50</v>
      </c>
      <c r="D38" s="17">
        <v>32</v>
      </c>
      <c r="E38" s="17">
        <v>4</v>
      </c>
      <c r="F38" s="17">
        <v>0</v>
      </c>
      <c r="H38" s="19">
        <v>18.3</v>
      </c>
      <c r="J38" s="16">
        <f t="shared" si="0"/>
        <v>2.5620000000000003</v>
      </c>
      <c r="K38" s="16">
        <f t="shared" si="1"/>
        <v>9.15</v>
      </c>
      <c r="L38" s="16">
        <f t="shared" si="2"/>
        <v>5.8560000000000008</v>
      </c>
      <c r="M38" s="16">
        <f t="shared" si="3"/>
        <v>0.7320000000000001</v>
      </c>
      <c r="N38" s="16">
        <f t="shared" si="4"/>
        <v>0</v>
      </c>
      <c r="O38" s="16"/>
      <c r="P38" s="16">
        <f t="shared" si="5"/>
        <v>11.712</v>
      </c>
      <c r="Q38" s="16"/>
      <c r="R38" s="16">
        <f t="shared" si="6"/>
        <v>7.6860000000000008</v>
      </c>
      <c r="S38" s="16">
        <f t="shared" si="7"/>
        <v>9.15</v>
      </c>
      <c r="T38" s="16">
        <f t="shared" si="8"/>
        <v>0</v>
      </c>
      <c r="U38" s="16">
        <f t="shared" si="9"/>
        <v>0</v>
      </c>
      <c r="V38" s="16">
        <f t="shared" si="10"/>
        <v>0</v>
      </c>
      <c r="W38" s="16"/>
      <c r="X38" s="16">
        <f t="shared" si="11"/>
        <v>16.836000000000002</v>
      </c>
      <c r="Y38" s="21">
        <f t="shared" si="12"/>
        <v>92</v>
      </c>
    </row>
    <row r="39" spans="1:25" x14ac:dyDescent="0.25">
      <c r="A39" s="14" t="s">
        <v>35</v>
      </c>
      <c r="B39" s="17">
        <v>17</v>
      </c>
      <c r="C39" s="17">
        <v>41</v>
      </c>
      <c r="D39" s="17">
        <v>39</v>
      </c>
      <c r="E39" s="17">
        <v>3</v>
      </c>
      <c r="F39" s="17">
        <v>0</v>
      </c>
      <c r="H39" s="19">
        <v>11.2</v>
      </c>
      <c r="J39" s="16">
        <f t="shared" si="0"/>
        <v>1.9039999999999999</v>
      </c>
      <c r="K39" s="16">
        <f t="shared" si="1"/>
        <v>4.5919999999999996</v>
      </c>
      <c r="L39" s="16">
        <f t="shared" si="2"/>
        <v>4.3679999999999994</v>
      </c>
      <c r="M39" s="16">
        <f t="shared" si="3"/>
        <v>0.33599999999999997</v>
      </c>
      <c r="N39" s="16">
        <f t="shared" si="4"/>
        <v>0</v>
      </c>
      <c r="O39" s="16"/>
      <c r="P39" s="16">
        <f t="shared" si="5"/>
        <v>6.4959999999999996</v>
      </c>
      <c r="Q39" s="16"/>
      <c r="R39" s="16">
        <f t="shared" si="6"/>
        <v>5.7119999999999997</v>
      </c>
      <c r="S39" s="16">
        <f t="shared" si="7"/>
        <v>4.5919999999999996</v>
      </c>
      <c r="T39" s="16">
        <f t="shared" si="8"/>
        <v>0</v>
      </c>
      <c r="U39" s="16">
        <f t="shared" si="9"/>
        <v>0</v>
      </c>
      <c r="V39" s="16">
        <f t="shared" si="10"/>
        <v>0</v>
      </c>
      <c r="W39" s="16"/>
      <c r="X39" s="16">
        <f t="shared" si="11"/>
        <v>10.303999999999998</v>
      </c>
      <c r="Y39" s="21">
        <f t="shared" si="12"/>
        <v>92</v>
      </c>
    </row>
    <row r="40" spans="1:25" x14ac:dyDescent="0.25">
      <c r="A40" s="14" t="s">
        <v>30</v>
      </c>
      <c r="B40" s="17">
        <v>11</v>
      </c>
      <c r="C40" s="17">
        <v>58</v>
      </c>
      <c r="D40" s="17">
        <v>31</v>
      </c>
      <c r="E40" s="17">
        <v>0</v>
      </c>
      <c r="F40" s="17">
        <v>0</v>
      </c>
      <c r="H40" s="19">
        <v>13</v>
      </c>
      <c r="J40" s="16">
        <f t="shared" si="0"/>
        <v>1.43</v>
      </c>
      <c r="K40" s="16">
        <f t="shared" si="1"/>
        <v>7.5399999999999991</v>
      </c>
      <c r="L40" s="16">
        <f t="shared" si="2"/>
        <v>4.03</v>
      </c>
      <c r="M40" s="16">
        <f t="shared" si="3"/>
        <v>0</v>
      </c>
      <c r="N40" s="16">
        <f t="shared" si="4"/>
        <v>0</v>
      </c>
      <c r="O40" s="16"/>
      <c r="P40" s="16">
        <f t="shared" si="5"/>
        <v>8.9699999999999989</v>
      </c>
      <c r="Q40" s="16"/>
      <c r="R40" s="16">
        <f t="shared" si="6"/>
        <v>4.29</v>
      </c>
      <c r="S40" s="16">
        <f t="shared" si="7"/>
        <v>7.5399999999999991</v>
      </c>
      <c r="T40" s="16">
        <f t="shared" si="8"/>
        <v>0</v>
      </c>
      <c r="U40" s="16">
        <f t="shared" si="9"/>
        <v>0</v>
      </c>
      <c r="V40" s="16">
        <f t="shared" si="10"/>
        <v>0</v>
      </c>
      <c r="W40" s="16"/>
      <c r="X40" s="16">
        <f t="shared" si="11"/>
        <v>11.829999999999998</v>
      </c>
      <c r="Y40" s="21">
        <f t="shared" si="12"/>
        <v>91</v>
      </c>
    </row>
    <row r="41" spans="1:25" x14ac:dyDescent="0.25">
      <c r="A41" s="14" t="s">
        <v>42</v>
      </c>
      <c r="B41" s="17">
        <v>16</v>
      </c>
      <c r="C41" s="17">
        <v>41</v>
      </c>
      <c r="D41" s="17">
        <v>43</v>
      </c>
      <c r="E41" s="17">
        <v>0</v>
      </c>
      <c r="F41" s="17">
        <v>0</v>
      </c>
      <c r="H41" s="19">
        <v>4</v>
      </c>
      <c r="J41" s="16">
        <f t="shared" si="0"/>
        <v>0.64</v>
      </c>
      <c r="K41" s="16">
        <f t="shared" si="1"/>
        <v>1.64</v>
      </c>
      <c r="L41" s="16">
        <f t="shared" si="2"/>
        <v>1.72</v>
      </c>
      <c r="M41" s="16">
        <f t="shared" si="3"/>
        <v>0</v>
      </c>
      <c r="N41" s="16">
        <f t="shared" si="4"/>
        <v>0</v>
      </c>
      <c r="O41" s="16"/>
      <c r="P41" s="16">
        <f t="shared" si="5"/>
        <v>2.2799999999999998</v>
      </c>
      <c r="Q41" s="16"/>
      <c r="R41" s="16">
        <f t="shared" si="6"/>
        <v>1.92</v>
      </c>
      <c r="S41" s="16">
        <f t="shared" si="7"/>
        <v>1.64</v>
      </c>
      <c r="T41" s="16">
        <f t="shared" si="8"/>
        <v>0</v>
      </c>
      <c r="U41" s="16">
        <f t="shared" si="9"/>
        <v>0</v>
      </c>
      <c r="V41" s="16">
        <f t="shared" si="10"/>
        <v>0</v>
      </c>
      <c r="W41" s="16"/>
      <c r="X41" s="16">
        <f t="shared" si="11"/>
        <v>3.5599999999999996</v>
      </c>
      <c r="Y41" s="21">
        <f t="shared" si="12"/>
        <v>89</v>
      </c>
    </row>
    <row r="42" spans="1:25" x14ac:dyDescent="0.25">
      <c r="A42" s="14" t="s">
        <v>33</v>
      </c>
      <c r="B42" s="17">
        <v>13</v>
      </c>
      <c r="C42" s="17">
        <v>49</v>
      </c>
      <c r="D42" s="17">
        <v>34</v>
      </c>
      <c r="E42" s="17">
        <v>4</v>
      </c>
      <c r="F42" s="17">
        <v>0</v>
      </c>
      <c r="H42" s="19">
        <v>12.4</v>
      </c>
      <c r="J42" s="16">
        <f t="shared" si="0"/>
        <v>1.6120000000000001</v>
      </c>
      <c r="K42" s="16">
        <f t="shared" si="1"/>
        <v>6.0759999999999996</v>
      </c>
      <c r="L42" s="16">
        <f t="shared" si="2"/>
        <v>4.2160000000000002</v>
      </c>
      <c r="M42" s="16">
        <f t="shared" si="3"/>
        <v>0.49600000000000005</v>
      </c>
      <c r="N42" s="16">
        <f t="shared" si="4"/>
        <v>0</v>
      </c>
      <c r="O42" s="16"/>
      <c r="P42" s="16">
        <f t="shared" si="5"/>
        <v>7.6879999999999997</v>
      </c>
      <c r="Q42" s="16"/>
      <c r="R42" s="16">
        <f t="shared" si="6"/>
        <v>4.8360000000000003</v>
      </c>
      <c r="S42" s="16">
        <f t="shared" si="7"/>
        <v>6.0759999999999996</v>
      </c>
      <c r="T42" s="16">
        <f t="shared" si="8"/>
        <v>0</v>
      </c>
      <c r="U42" s="16">
        <f t="shared" si="9"/>
        <v>0</v>
      </c>
      <c r="V42" s="16">
        <f t="shared" si="10"/>
        <v>0</v>
      </c>
      <c r="W42" s="16"/>
      <c r="X42" s="16">
        <f t="shared" si="11"/>
        <v>10.911999999999999</v>
      </c>
      <c r="Y42" s="21">
        <f t="shared" si="12"/>
        <v>88</v>
      </c>
    </row>
    <row r="43" spans="1:25" x14ac:dyDescent="0.25">
      <c r="A43" s="14" t="s">
        <v>41</v>
      </c>
      <c r="B43" s="17">
        <v>14</v>
      </c>
      <c r="C43" s="17">
        <v>41</v>
      </c>
      <c r="D43" s="17">
        <v>44</v>
      </c>
      <c r="E43" s="17">
        <v>1</v>
      </c>
      <c r="F43" s="17">
        <v>0</v>
      </c>
      <c r="H43" s="19">
        <v>5</v>
      </c>
      <c r="J43" s="16">
        <f t="shared" si="0"/>
        <v>0.70000000000000007</v>
      </c>
      <c r="K43" s="16">
        <f t="shared" si="1"/>
        <v>2.0499999999999998</v>
      </c>
      <c r="L43" s="16">
        <f t="shared" si="2"/>
        <v>2.2000000000000002</v>
      </c>
      <c r="M43" s="16">
        <f t="shared" si="3"/>
        <v>0.05</v>
      </c>
      <c r="N43" s="16">
        <f t="shared" si="4"/>
        <v>0</v>
      </c>
      <c r="O43" s="16"/>
      <c r="P43" s="16">
        <f t="shared" si="5"/>
        <v>2.75</v>
      </c>
      <c r="Q43" s="16"/>
      <c r="R43" s="16">
        <f t="shared" si="6"/>
        <v>2.1</v>
      </c>
      <c r="S43" s="16">
        <f t="shared" si="7"/>
        <v>2.0499999999999998</v>
      </c>
      <c r="T43" s="16">
        <f t="shared" si="8"/>
        <v>0</v>
      </c>
      <c r="U43" s="16">
        <f t="shared" si="9"/>
        <v>0</v>
      </c>
      <c r="V43" s="16">
        <f t="shared" si="10"/>
        <v>0</v>
      </c>
      <c r="W43" s="16"/>
      <c r="X43" s="16">
        <f t="shared" si="11"/>
        <v>4.1500000000000004</v>
      </c>
      <c r="Y43" s="21">
        <f t="shared" si="12"/>
        <v>83</v>
      </c>
    </row>
    <row r="44" spans="1:25" x14ac:dyDescent="0.25">
      <c r="A44" s="14" t="s">
        <v>40</v>
      </c>
      <c r="B44" s="17">
        <v>8</v>
      </c>
      <c r="C44" s="17">
        <v>43</v>
      </c>
      <c r="D44" s="17">
        <v>47</v>
      </c>
      <c r="E44" s="17">
        <v>2</v>
      </c>
      <c r="F44" s="17">
        <v>0</v>
      </c>
      <c r="H44" s="19">
        <v>11</v>
      </c>
      <c r="J44" s="16">
        <f t="shared" si="0"/>
        <v>0.88</v>
      </c>
      <c r="K44" s="16">
        <f t="shared" si="1"/>
        <v>4.7299999999999995</v>
      </c>
      <c r="L44" s="16">
        <f t="shared" si="2"/>
        <v>5.17</v>
      </c>
      <c r="M44" s="16">
        <f t="shared" si="3"/>
        <v>0.22</v>
      </c>
      <c r="N44" s="16">
        <f t="shared" si="4"/>
        <v>0</v>
      </c>
      <c r="O44" s="16"/>
      <c r="P44" s="16">
        <f t="shared" si="5"/>
        <v>5.6099999999999994</v>
      </c>
      <c r="Q44" s="16"/>
      <c r="R44" s="16">
        <f t="shared" si="6"/>
        <v>2.64</v>
      </c>
      <c r="S44" s="16">
        <f t="shared" si="7"/>
        <v>4.7299999999999995</v>
      </c>
      <c r="T44" s="16">
        <f t="shared" si="8"/>
        <v>0</v>
      </c>
      <c r="U44" s="16">
        <f t="shared" si="9"/>
        <v>0</v>
      </c>
      <c r="V44" s="16">
        <f t="shared" si="10"/>
        <v>0</v>
      </c>
      <c r="W44" s="16"/>
      <c r="X44" s="16">
        <f t="shared" si="11"/>
        <v>7.3699999999999992</v>
      </c>
      <c r="Y44" s="21">
        <f t="shared" si="12"/>
        <v>67</v>
      </c>
    </row>
    <row r="45" spans="1:25" x14ac:dyDescent="0.25">
      <c r="A45" s="14" t="s">
        <v>43</v>
      </c>
      <c r="B45" s="17">
        <v>11</v>
      </c>
      <c r="C45" s="17">
        <v>32</v>
      </c>
      <c r="D45" s="17">
        <v>48</v>
      </c>
      <c r="E45" s="17">
        <v>9</v>
      </c>
      <c r="F45" s="17">
        <v>0</v>
      </c>
      <c r="H45" s="19">
        <v>6</v>
      </c>
      <c r="J45" s="16">
        <f t="shared" si="0"/>
        <v>0.66</v>
      </c>
      <c r="K45" s="16">
        <f t="shared" si="1"/>
        <v>1.92</v>
      </c>
      <c r="L45" s="16">
        <f t="shared" si="2"/>
        <v>2.88</v>
      </c>
      <c r="M45" s="16">
        <f t="shared" si="3"/>
        <v>0.54</v>
      </c>
      <c r="N45" s="16">
        <f t="shared" si="4"/>
        <v>0</v>
      </c>
      <c r="O45" s="16"/>
      <c r="P45" s="16">
        <f t="shared" si="5"/>
        <v>2.58</v>
      </c>
      <c r="Q45" s="16"/>
      <c r="R45" s="16">
        <f t="shared" si="6"/>
        <v>1.98</v>
      </c>
      <c r="S45" s="16">
        <f t="shared" si="7"/>
        <v>1.92</v>
      </c>
      <c r="T45" s="16">
        <f t="shared" si="8"/>
        <v>0</v>
      </c>
      <c r="U45" s="16">
        <f t="shared" si="9"/>
        <v>0</v>
      </c>
      <c r="V45" s="16">
        <f t="shared" si="10"/>
        <v>0</v>
      </c>
      <c r="W45" s="16"/>
      <c r="X45" s="16">
        <f t="shared" si="11"/>
        <v>3.9</v>
      </c>
      <c r="Y45" s="21">
        <f t="shared" si="12"/>
        <v>65</v>
      </c>
    </row>
    <row r="46" spans="1:25" x14ac:dyDescent="0.25">
      <c r="A46" s="14" t="s">
        <v>44</v>
      </c>
      <c r="B46" s="17">
        <v>6</v>
      </c>
      <c r="C46" s="17">
        <v>31</v>
      </c>
      <c r="D46" s="17">
        <v>59</v>
      </c>
      <c r="E46" s="17">
        <v>4</v>
      </c>
      <c r="F46" s="17">
        <v>0</v>
      </c>
      <c r="H46" s="19">
        <v>8</v>
      </c>
      <c r="J46" s="16">
        <f t="shared" si="0"/>
        <v>0.48</v>
      </c>
      <c r="K46" s="16">
        <f t="shared" si="1"/>
        <v>2.48</v>
      </c>
      <c r="L46" s="16">
        <f t="shared" si="2"/>
        <v>4.72</v>
      </c>
      <c r="M46" s="16">
        <f t="shared" si="3"/>
        <v>0.32</v>
      </c>
      <c r="N46" s="16">
        <f t="shared" si="4"/>
        <v>0</v>
      </c>
      <c r="O46" s="16"/>
      <c r="P46" s="16">
        <f t="shared" si="5"/>
        <v>2.96</v>
      </c>
      <c r="Q46" s="16"/>
      <c r="R46" s="16">
        <f t="shared" si="6"/>
        <v>1.44</v>
      </c>
      <c r="S46" s="16">
        <f t="shared" si="7"/>
        <v>2.48</v>
      </c>
      <c r="T46" s="16">
        <f t="shared" si="8"/>
        <v>0</v>
      </c>
      <c r="U46" s="16">
        <f t="shared" si="9"/>
        <v>0</v>
      </c>
      <c r="V46" s="16">
        <f t="shared" si="10"/>
        <v>0</v>
      </c>
      <c r="W46" s="16"/>
      <c r="X46" s="16">
        <f t="shared" si="11"/>
        <v>3.92</v>
      </c>
      <c r="Y46" s="21">
        <f t="shared" si="12"/>
        <v>49</v>
      </c>
    </row>
    <row r="47" spans="1:25" x14ac:dyDescent="0.25">
      <c r="A47" s="14" t="s">
        <v>46</v>
      </c>
      <c r="B47" s="17">
        <v>9</v>
      </c>
      <c r="C47" s="17">
        <v>21</v>
      </c>
      <c r="D47" s="17">
        <v>61</v>
      </c>
      <c r="E47" s="17">
        <v>9</v>
      </c>
      <c r="F47" s="17">
        <v>0</v>
      </c>
      <c r="H47" s="19">
        <v>6.3</v>
      </c>
      <c r="J47" s="16">
        <f t="shared" si="0"/>
        <v>0.56699999999999995</v>
      </c>
      <c r="K47" s="16">
        <f t="shared" si="1"/>
        <v>1.323</v>
      </c>
      <c r="L47" s="16">
        <f t="shared" si="2"/>
        <v>3.843</v>
      </c>
      <c r="M47" s="16">
        <f t="shared" si="3"/>
        <v>0.56699999999999995</v>
      </c>
      <c r="N47" s="16">
        <f t="shared" si="4"/>
        <v>0</v>
      </c>
      <c r="O47" s="16"/>
      <c r="P47" s="16">
        <f t="shared" si="5"/>
        <v>1.89</v>
      </c>
      <c r="Q47" s="16"/>
      <c r="R47" s="16">
        <f t="shared" si="6"/>
        <v>1.7009999999999998</v>
      </c>
      <c r="S47" s="16">
        <f t="shared" si="7"/>
        <v>1.323</v>
      </c>
      <c r="T47" s="16">
        <f t="shared" si="8"/>
        <v>0</v>
      </c>
      <c r="U47" s="16">
        <f t="shared" si="9"/>
        <v>0</v>
      </c>
      <c r="V47" s="16">
        <f t="shared" si="10"/>
        <v>0</v>
      </c>
      <c r="W47" s="16"/>
      <c r="X47" s="16">
        <f t="shared" si="11"/>
        <v>3.024</v>
      </c>
      <c r="Y47" s="21">
        <f t="shared" si="12"/>
        <v>48</v>
      </c>
    </row>
    <row r="48" spans="1:25" x14ac:dyDescent="0.25">
      <c r="A48" s="14" t="s">
        <v>45</v>
      </c>
      <c r="B48" s="17">
        <v>4</v>
      </c>
      <c r="C48" s="17">
        <v>35</v>
      </c>
      <c r="D48" s="17">
        <v>44</v>
      </c>
      <c r="E48" s="17">
        <v>17</v>
      </c>
      <c r="F48" s="17">
        <v>0</v>
      </c>
      <c r="H48" s="19">
        <v>8</v>
      </c>
      <c r="J48" s="16">
        <f t="shared" si="0"/>
        <v>0.32</v>
      </c>
      <c r="K48" s="16">
        <f t="shared" si="1"/>
        <v>2.8</v>
      </c>
      <c r="L48" s="16">
        <f t="shared" si="2"/>
        <v>3.52</v>
      </c>
      <c r="M48" s="16">
        <f t="shared" si="3"/>
        <v>1.36</v>
      </c>
      <c r="N48" s="16">
        <f t="shared" si="4"/>
        <v>0</v>
      </c>
      <c r="O48" s="16"/>
      <c r="P48" s="16">
        <f t="shared" si="5"/>
        <v>3.1199999999999997</v>
      </c>
      <c r="Q48" s="16"/>
      <c r="R48" s="16">
        <f t="shared" si="6"/>
        <v>0.96</v>
      </c>
      <c r="S48" s="16">
        <f t="shared" si="7"/>
        <v>2.8</v>
      </c>
      <c r="T48" s="16">
        <f t="shared" si="8"/>
        <v>0</v>
      </c>
      <c r="U48" s="16">
        <f t="shared" si="9"/>
        <v>0</v>
      </c>
      <c r="V48" s="16">
        <f t="shared" si="10"/>
        <v>0</v>
      </c>
      <c r="W48" s="16"/>
      <c r="X48" s="16">
        <f t="shared" si="11"/>
        <v>3.76</v>
      </c>
      <c r="Y48" s="21">
        <f t="shared" si="12"/>
        <v>47</v>
      </c>
    </row>
    <row r="49" spans="1:25" x14ac:dyDescent="0.25">
      <c r="A49" s="14" t="s">
        <v>47</v>
      </c>
      <c r="B49" s="17">
        <v>2</v>
      </c>
      <c r="C49" s="17">
        <v>29</v>
      </c>
      <c r="D49" s="17">
        <v>62</v>
      </c>
      <c r="E49" s="17">
        <v>3</v>
      </c>
      <c r="F49" s="17">
        <v>4</v>
      </c>
      <c r="H49" s="19">
        <v>7.2</v>
      </c>
      <c r="J49" s="16">
        <f t="shared" si="0"/>
        <v>0.14400000000000002</v>
      </c>
      <c r="K49" s="16">
        <f t="shared" si="1"/>
        <v>2.0880000000000001</v>
      </c>
      <c r="L49" s="16">
        <f t="shared" si="2"/>
        <v>4.4640000000000004</v>
      </c>
      <c r="M49" s="16">
        <f t="shared" si="3"/>
        <v>0.216</v>
      </c>
      <c r="N49" s="16">
        <f t="shared" si="4"/>
        <v>0.28800000000000003</v>
      </c>
      <c r="O49" s="16"/>
      <c r="P49" s="16">
        <f t="shared" si="5"/>
        <v>2.2320000000000002</v>
      </c>
      <c r="Q49" s="16"/>
      <c r="R49" s="16">
        <f t="shared" si="6"/>
        <v>0.43200000000000005</v>
      </c>
      <c r="S49" s="16">
        <f t="shared" si="7"/>
        <v>2.0880000000000001</v>
      </c>
      <c r="T49" s="16">
        <f t="shared" si="8"/>
        <v>0</v>
      </c>
      <c r="U49" s="16">
        <f t="shared" si="9"/>
        <v>0</v>
      </c>
      <c r="V49" s="16">
        <f t="shared" si="10"/>
        <v>0</v>
      </c>
      <c r="W49" s="16"/>
      <c r="X49" s="16">
        <f t="shared" si="11"/>
        <v>2.52</v>
      </c>
      <c r="Y49" s="21">
        <f t="shared" si="12"/>
        <v>35</v>
      </c>
    </row>
    <row r="50" spans="1:25" x14ac:dyDescent="0.25">
      <c r="A50" s="14" t="s">
        <v>48</v>
      </c>
      <c r="B50" s="17">
        <v>4</v>
      </c>
      <c r="C50" s="17">
        <v>10</v>
      </c>
      <c r="D50" s="17">
        <v>29</v>
      </c>
      <c r="E50" s="17">
        <v>57</v>
      </c>
      <c r="F50" s="17">
        <v>0</v>
      </c>
      <c r="H50" s="19">
        <v>4.8</v>
      </c>
      <c r="J50" s="16">
        <f t="shared" si="0"/>
        <v>0.192</v>
      </c>
      <c r="K50" s="16">
        <f t="shared" si="1"/>
        <v>0.48</v>
      </c>
      <c r="L50" s="16">
        <f t="shared" si="2"/>
        <v>1.3919999999999999</v>
      </c>
      <c r="M50" s="16">
        <f t="shared" si="3"/>
        <v>2.7359999999999998</v>
      </c>
      <c r="N50" s="16">
        <f t="shared" si="4"/>
        <v>0</v>
      </c>
      <c r="O50" s="16"/>
      <c r="P50" s="16">
        <f t="shared" si="5"/>
        <v>0.67199999999999993</v>
      </c>
      <c r="Q50" s="16"/>
      <c r="R50" s="16">
        <f t="shared" si="6"/>
        <v>0.57600000000000007</v>
      </c>
      <c r="S50" s="16">
        <f t="shared" si="7"/>
        <v>0.48</v>
      </c>
      <c r="T50" s="16">
        <f t="shared" si="8"/>
        <v>0</v>
      </c>
      <c r="U50" s="16">
        <f t="shared" si="9"/>
        <v>0</v>
      </c>
      <c r="V50" s="16">
        <f t="shared" si="10"/>
        <v>0</v>
      </c>
      <c r="W50" s="16"/>
      <c r="X50" s="16">
        <f t="shared" si="11"/>
        <v>1.056</v>
      </c>
      <c r="Y50" s="21">
        <f t="shared" si="12"/>
        <v>22</v>
      </c>
    </row>
  </sheetData>
  <autoFilter ref="A10:Y10">
    <sortState ref="A11:Y50">
      <sortCondition descending="1" ref="Y10"/>
    </sortState>
  </autoFilter>
  <mergeCells count="4">
    <mergeCell ref="A1:H3"/>
    <mergeCell ref="B9:F9"/>
    <mergeCell ref="J9:N9"/>
    <mergeCell ref="R9:V9"/>
  </mergeCells>
  <phoneticPr fontId="1" type="noConversion"/>
  <pageMargins left="0.5" right="0.46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mahesva</dc:creator>
  <cp:lastModifiedBy>justinw</cp:lastModifiedBy>
  <cp:lastPrinted>2011-03-30T09:48:02Z</cp:lastPrinted>
  <dcterms:created xsi:type="dcterms:W3CDTF">2011-03-23T09:28:11Z</dcterms:created>
  <dcterms:modified xsi:type="dcterms:W3CDTF">2014-12-21T16:45:16Z</dcterms:modified>
</cp:coreProperties>
</file>